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Záradék" sheetId="1" state="visible" r:id="rId2"/>
    <sheet name="Összesítő" sheetId="2" state="visible" r:id="rId3"/>
    <sheet name="Költségtérítés" sheetId="3" state="visible" r:id="rId4"/>
    <sheet name="Írtás, föld- és sziklamunka" sheetId="4" state="visible" r:id="rId5"/>
    <sheet name="Kiegészítő tevékenységek" sheetId="5" state="visible" r:id="rId6"/>
    <sheet name="gépészet" sheetId="6" state="visible" r:id="rId7"/>
  </sheets>
  <definedNames>
    <definedName function="false" hidden="false" localSheetId="5" name="_xlnm.Print_Area" vbProcedure="false">gépészet!$A$1:$J$26</definedName>
    <definedName function="false" hidden="false" localSheetId="3" name="_xlnm.Print_Area" vbProcedure="false">'Írtás, föld- és sziklamunka'!$A$1:$I$19</definedName>
    <definedName function="false" hidden="false" localSheetId="4" name="_xlnm.Print_Area" vbProcedure="false">'Kiegészítő tevékenységek'!$A$1:$I$94</definedName>
    <definedName function="false" hidden="false" localSheetId="2" name="_xlnm.Print_Area" vbProcedure="false">Költségtérítés!$A$1:$I$5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<sst xmlns="http://schemas.openxmlformats.org/spreadsheetml/2006/main" count="300" uniqueCount="170">
  <si>
    <t xml:space="preserve">Név : Arany János utca m3</t>
  </si>
  <si>
    <t xml:space="preserve">                                       </t>
  </si>
  <si>
    <t xml:space="preserve">Készítette:                            </t>
  </si>
  <si>
    <t xml:space="preserve">Dr. Márkus Gábor</t>
  </si>
  <si>
    <t xml:space="preserve">MG Építész Kft.             </t>
  </si>
  <si>
    <t xml:space="preserve">A munka leírása:                       </t>
  </si>
  <si>
    <t xml:space="preserve">                                                                              </t>
  </si>
  <si>
    <t xml:space="preserve">Arany János utca</t>
  </si>
  <si>
    <t xml:space="preserve">Készült: 2018. március 06.                </t>
  </si>
  <si>
    <t xml:space="preserve">A kivitelezéshez biztosítandó felvonulási létesítményeket, továbbá a kivitelezés előtt és közben felmerülő organizációs költségeket, az ajánlatadónak a teljes költségbe kell beleépíteni.</t>
  </si>
  <si>
    <t xml:space="preserve">Költségbecslés főösszesítő</t>
  </si>
  <si>
    <t xml:space="preserve">Megnevezés</t>
  </si>
  <si>
    <t xml:space="preserve">Anyagköltség</t>
  </si>
  <si>
    <t xml:space="preserve">Díjköltség</t>
  </si>
  <si>
    <t xml:space="preserve">1. Építmény közvetlen költségei</t>
  </si>
  <si>
    <t xml:space="preserve">1.1 Közvetlen önköltség összesen</t>
  </si>
  <si>
    <t xml:space="preserve">2.1 ÁFA vetítési alap</t>
  </si>
  <si>
    <t xml:space="preserve">2.2 Áfa</t>
  </si>
  <si>
    <t xml:space="preserve">3.  A munka ára</t>
  </si>
  <si>
    <t xml:space="preserve">Aláírás</t>
  </si>
  <si>
    <t xml:space="preserve">Munkanem megnevezése</t>
  </si>
  <si>
    <t xml:space="preserve">Anyag összege</t>
  </si>
  <si>
    <t xml:space="preserve">Díj összege</t>
  </si>
  <si>
    <t xml:space="preserve">Költségtérítés</t>
  </si>
  <si>
    <t xml:space="preserve">Irtás, föld- és sziklamunka</t>
  </si>
  <si>
    <t xml:space="preserve">Kiegészítő tevékenységek</t>
  </si>
  <si>
    <t xml:space="preserve">Gépészet</t>
  </si>
  <si>
    <t xml:space="preserve">Összesen:</t>
  </si>
  <si>
    <t xml:space="preserve">Ssz.</t>
  </si>
  <si>
    <t xml:space="preserve">Tételszám</t>
  </si>
  <si>
    <t xml:space="preserve">Tétel szövege</t>
  </si>
  <si>
    <t xml:space="preserve">Menny.</t>
  </si>
  <si>
    <t xml:space="preserve">Egység</t>
  </si>
  <si>
    <t xml:space="preserve">Anyag egységár</t>
  </si>
  <si>
    <t xml:space="preserve">Díj egységre</t>
  </si>
  <si>
    <t xml:space="preserve">Anyag összesen</t>
  </si>
  <si>
    <t xml:space="preserve">Díj összesen</t>
  </si>
  <si>
    <t xml:space="preserve">Szakfelügyelet</t>
  </si>
  <si>
    <t xml:space="preserve">költség</t>
  </si>
  <si>
    <t xml:space="preserve">Munkanem összesen:</t>
  </si>
  <si>
    <t xml:space="preserve">21-001-013.1</t>
  </si>
  <si>
    <t xml:space="preserve">Füvesítés sík felületen KITE pázsit fűmagkeverékkel</t>
  </si>
  <si>
    <t xml:space="preserve">m2</t>
  </si>
  <si>
    <t xml:space="preserve">gépészet</t>
  </si>
  <si>
    <t xml:space="preserve">21-003-5.1.1.3.</t>
  </si>
  <si>
    <t xml:space="preserve">Munkaárok földkiemelése közművesített területen, kézi erővel, bármely konzisztenciájú talajban, dúcolás nélkül, 2,0 m² szelvényig, I-II. talajosztály</t>
  </si>
  <si>
    <t xml:space="preserve">m3</t>
  </si>
  <si>
    <t xml:space="preserve">21-003-11.1.1</t>
  </si>
  <si>
    <t xml:space="preserve">Földvisszatöltés munkagödörbe vagy munkaárokba, tömörítés nélkül, réteges elterítéssel, I-IV. osztályú talajban, kézi erővel, az anyag súlypontja karoláson belül, a vezeték (műtárgy) felett és mellett 50 cm vastagságig</t>
  </si>
  <si>
    <t xml:space="preserve">21-003-11.2.1</t>
  </si>
  <si>
    <t xml:space="preserve">Földvisszatöltés munkagödörbe vagy munkaárokba, tömörítés nélkül, réteges elterítéssel, I-IV. osztályú talajban, gépi erővel, az anyag súlypontja 10,0 m-en belül, a vezetéket (műtárgyat) környező 50 cm-en túli szelvényrészben</t>
  </si>
  <si>
    <t xml:space="preserve">21-004-4.2.1-0120401</t>
  </si>
  <si>
    <t xml:space="preserve">Talajjavító réteg készítése vonalas létesítményeknél, 3,00 m szélesség felett, homokból, Természetes szemmegoszlású homok, TH  0/4 P-TT, Nyékládháza</t>
  </si>
  <si>
    <t xml:space="preserve">Fejtett föld tolása és elteregetés 20 m-ig</t>
  </si>
  <si>
    <t xml:space="preserve">21-008-1.1.3</t>
  </si>
  <si>
    <t xml:space="preserve">Döngölés kézi erővel száraz, földnedves IV. fejtési talajosztályban</t>
  </si>
  <si>
    <t xml:space="preserve">21-008-2.2.3</t>
  </si>
  <si>
    <t xml:space="preserve">Tömörítés bármely tömörítési osztályban gépi erővel, kis felületen, tömörségi fok: 95%</t>
  </si>
  <si>
    <t xml:space="preserve">91-001-002.2</t>
  </si>
  <si>
    <t xml:space="preserve">Gödörásás törzsre oltott cserjék ültetéshez, termőfölddel felöltés, szerves trágyázás</t>
  </si>
  <si>
    <t xml:space="preserve">91-003-001.1</t>
  </si>
  <si>
    <t xml:space="preserve">Törzsre oltott cserje ültetés 3 oldali kikarózással</t>
  </si>
  <si>
    <t xml:space="preserve">Prunus laurocerasus törzsre oltva</t>
  </si>
  <si>
    <t xml:space="preserve">db</t>
  </si>
  <si>
    <t xml:space="preserve">Szoliter cserje</t>
  </si>
  <si>
    <t xml:space="preserve">PYRACANTHA COCCINEA 'MOHAWE'</t>
  </si>
  <si>
    <t xml:space="preserve">PYRACANTHA COCCINEA 'ORANGE CHARMER'</t>
  </si>
  <si>
    <t xml:space="preserve">PYRACANTHA COCCINEA 'GOLDEN CHARMER'</t>
  </si>
  <si>
    <t xml:space="preserve">LABURNUM ANAGYROIDES</t>
  </si>
  <si>
    <t xml:space="preserve">Sövénycserje telepítése</t>
  </si>
  <si>
    <t xml:space="preserve">LIGUSTRUM OVALIFOLIUM</t>
  </si>
  <si>
    <t xml:space="preserve">SPIRAEA x VANHOUTTEI</t>
  </si>
  <si>
    <t xml:space="preserve">VIBURNUM 'PRAGENSE'</t>
  </si>
  <si>
    <t xml:space="preserve">HIBISCUS SYRIACUS ’LADY STANLEY’</t>
  </si>
  <si>
    <t xml:space="preserve">HIBISCUS SYRIACUS ’BLUE BIRD’</t>
  </si>
  <si>
    <t xml:space="preserve">HIBISCUS SYRIACUS ’WOOD BRIDGE'</t>
  </si>
  <si>
    <t xml:space="preserve">HIBISCUS SYRIACUS ’JEANNE D'ARC'</t>
  </si>
  <si>
    <t xml:space="preserve">CORNUS ALBA 'KESSELRINGII'</t>
  </si>
  <si>
    <t xml:space="preserve">CORNUS ALBA 'SIBIRICA'</t>
  </si>
  <si>
    <t xml:space="preserve">CORNUS ALBA 'WESTON BIRT'</t>
  </si>
  <si>
    <t xml:space="preserve">CORNUS STOLONIFERA 'FLAVIRAMEA'</t>
  </si>
  <si>
    <t xml:space="preserve">CORNUS SANGUINEA 'VIRIDISSIMA'</t>
  </si>
  <si>
    <t xml:space="preserve">PYRACANTHA COCCINEA 'KASAN'</t>
  </si>
  <si>
    <t xml:space="preserve">LAUROCERASUS OFFICINALIS 'SCHIPKAENSIS'</t>
  </si>
  <si>
    <t xml:space="preserve">FORSYTHIA x INTERMEDIA</t>
  </si>
  <si>
    <t xml:space="preserve">BERBERIS x OTTAWENSIS 'SUPERBA'</t>
  </si>
  <si>
    <t xml:space="preserve">COTONEASTER SALICIFOLIUS</t>
  </si>
  <si>
    <t xml:space="preserve">PHILADELPHUS CORONARIUS</t>
  </si>
  <si>
    <t xml:space="preserve">BUDDLEIA DAVIDII 'ROYAL RED'</t>
  </si>
  <si>
    <t xml:space="preserve">BUDDLEIA DAVIDII 'EMPIRE BLUE'</t>
  </si>
  <si>
    <t xml:space="preserve">BUDDLEIA DAVIDII 'ILE DE FRANCE'</t>
  </si>
  <si>
    <t xml:space="preserve">BUDDLEIA DAVIDII 'WHITE PROFUSION'</t>
  </si>
  <si>
    <t xml:space="preserve">Alacsony fedőcserjék ültetése </t>
  </si>
  <si>
    <t xml:space="preserve">SPIRAEA CINEREA 'GREFSHEIM'</t>
  </si>
  <si>
    <t xml:space="preserve">SYMPHORICARPOS DOORENBOSII 'WHITE HEDGE'</t>
  </si>
  <si>
    <t xml:space="preserve">SYMPHORICARPOS DOORENBOSII 'MAGIC BERRY'</t>
  </si>
  <si>
    <t xml:space="preserve">SPIRAEA NIPPONICA 'SNOWMOUND'</t>
  </si>
  <si>
    <t xml:space="preserve">VIBURNUM x BURKWOODII</t>
  </si>
  <si>
    <t xml:space="preserve">VIBURNUM OPULUS 'ROSEUM'</t>
  </si>
  <si>
    <t xml:space="preserve">LAUROCERASUS OFFICINALIS 'OTTO LUYKEN'</t>
  </si>
  <si>
    <t xml:space="preserve">HYPERICUM HOOKERIANUM</t>
  </si>
  <si>
    <t xml:space="preserve">RIBES ALPINUM 'SCHMIDT'</t>
  </si>
  <si>
    <t xml:space="preserve">POTENTILLA FRUTICOSA 'JACKMAN'</t>
  </si>
  <si>
    <t xml:space="preserve">BERBERIS CANDIDULA</t>
  </si>
  <si>
    <t xml:space="preserve">BERBERIS FRIKARTII</t>
  </si>
  <si>
    <t xml:space="preserve">JASMINUM NUDIFLORUM</t>
  </si>
  <si>
    <t xml:space="preserve">BERBERIS JULIANAE</t>
  </si>
  <si>
    <t xml:space="preserve">JASMINUM FRUTICANS</t>
  </si>
  <si>
    <t xml:space="preserve">RIBES SANGUINEUM</t>
  </si>
  <si>
    <t xml:space="preserve">LONICERA x XYLOSTEUM 'CLAVEY'S DWARF'</t>
  </si>
  <si>
    <t xml:space="preserve">MAHONIA AQUIFOLIUM</t>
  </si>
  <si>
    <t xml:space="preserve">Talajtakaró cserje ültetése</t>
  </si>
  <si>
    <t xml:space="preserve">HYPERICUM CALYCINUM</t>
  </si>
  <si>
    <t xml:space="preserve">COTONEASTER DAMMERI 'SKOGHOLM'</t>
  </si>
  <si>
    <t xml:space="preserve">COTONEASTER SALICIFOLIUS 'HERBSTFEUER'</t>
  </si>
  <si>
    <t xml:space="preserve">HEDERA HELIX + H.H. 'GOLDHEART'</t>
  </si>
  <si>
    <t xml:space="preserve">EUONYMUS FORTUNEI 'EMERALD GOLD'</t>
  </si>
  <si>
    <t xml:space="preserve">EUNYMUS FORTUNEI VAR. RADICANS</t>
  </si>
  <si>
    <t xml:space="preserve">EUONYMUS FORTUNEI 'EMERALD GAIETY'</t>
  </si>
  <si>
    <t xml:space="preserve">SYMPHORICARPOS x CHENAULTII 'HANCOCK'</t>
  </si>
  <si>
    <t xml:space="preserve">MAHONIA REPENS</t>
  </si>
  <si>
    <t xml:space="preserve">AMYGDALUS NANA 'KATI'</t>
  </si>
  <si>
    <t xml:space="preserve">COTONEASTER HORISONTALIS</t>
  </si>
  <si>
    <t xml:space="preserve">COTONEASTER MICROPHYLLUS V. THYMIFOLIUS</t>
  </si>
  <si>
    <t xml:space="preserve">LONICERA NITIDA 'ELEGANT'</t>
  </si>
  <si>
    <t xml:space="preserve">LONICERA PILEATA</t>
  </si>
  <si>
    <t xml:space="preserve">BERBERIS THUNBERGII 'ATROPURPUREA NANA'</t>
  </si>
  <si>
    <t xml:space="preserve">BERBERIS VERRUCULOSA</t>
  </si>
  <si>
    <t xml:space="preserve">POTENTILLA FRUTICOSA 'GOLDFINGER'</t>
  </si>
  <si>
    <t xml:space="preserve">POTENTILLA FRUTICOSA ’ELISABETH’</t>
  </si>
  <si>
    <t xml:space="preserve">POTENTILLA FRUTICOSA V. MANDSCHURICA</t>
  </si>
  <si>
    <t xml:space="preserve">LAUROCERASUS OFFICINALIS 'ZÖLD SZŐNYEG'</t>
  </si>
  <si>
    <t xml:space="preserve">SPIRAEA x BUMALDA 'FROEBELLII'</t>
  </si>
  <si>
    <t xml:space="preserve">SPIRAEA x BUMALDA 'ANTONY WATERER'</t>
  </si>
  <si>
    <t xml:space="preserve">VINCA MINOR+V.M.'ATROPURP.'+V.M.'G.JEKILL'</t>
  </si>
  <si>
    <t xml:space="preserve">SPIRAEA JAPONICA 'LITTLE PRINCESS'</t>
  </si>
  <si>
    <t xml:space="preserve">HYPERICUM PATULUM</t>
  </si>
  <si>
    <t xml:space="preserve">HYPERICUM x MOSERIANUM</t>
  </si>
  <si>
    <t xml:space="preserve">SANTOLINA PINNATA</t>
  </si>
  <si>
    <t xml:space="preserve">SANTOLINA CHAMAECYPARISSUS</t>
  </si>
  <si>
    <t xml:space="preserve">LAVANDULA ANGUSTIFOLIA</t>
  </si>
  <si>
    <t xml:space="preserve">SALVIA OFFICINALIS ’PURPURASCENS’</t>
  </si>
  <si>
    <t xml:space="preserve">VINCA MAJOR 'AUREOVARIEGATA'</t>
  </si>
  <si>
    <t xml:space="preserve">EUONYMUS FORTUNEI VAR. VEGETUS</t>
  </si>
  <si>
    <t xml:space="preserve">Normaidő</t>
  </si>
  <si>
    <t xml:space="preserve">Díj Összesen</t>
  </si>
  <si>
    <t xml:space="preserve">53-005-28.1.1-0645533</t>
  </si>
  <si>
    <t xml:space="preserve">Előregyártott (konfekcionált) beton vízóra aknák elhelyezése, előre elkészített tömörített kavicságyazatra, szerelvények és vízóra nélkül, 1,00-1,50 m belméretig, LEIER VA 100/62,5/120 L+H beton vízóra akna, Cikkszám: HUTJS3488 LEIER AF BL 60/3 lépésálló bordáslemez fedlap, Cikkszám: HUTX4947 Öntöző vízmérő akna </t>
  </si>
  <si>
    <t xml:space="preserve">54-005-5.1-0110043</t>
  </si>
  <si>
    <t xml:space="preserve">PP, PE, KPE nyomócső szerelése, földárokban, hegesztett kötésekkel, idomok nélkül, csőátmérő: 16-50 mm között, PIPELIFE PE80 ivóvíz nyomócső 32x2,0 mm 7,5bar (C=1,25), 80VSDR176032200K</t>
  </si>
  <si>
    <t xml:space="preserve">m</t>
  </si>
  <si>
    <t xml:space="preserve">54-007-1.1.1-0131321</t>
  </si>
  <si>
    <t xml:space="preserve">Útátfúrás 10 méter átfúrási hosszig I-IV. osztályú talajban DN 150 méretig.</t>
  </si>
  <si>
    <t xml:space="preserve">54-016-6.1</t>
  </si>
  <si>
    <t xml:space="preserve">DN 150 AC víznyomóvezetékre való rákötési munkák kompolett, NYÍRSÉGVÍZ zRT. KIVITELEZÉSÉBEN. V4 vízmérőhely</t>
  </si>
  <si>
    <t xml:space="preserve">DN 300 AC víznyomóvezetékre való rákötési munkák kompolett, NYÍRSÉGVÍZ zRT. KIVITELEZÉSÉBEN. V1, V3 vízmérőhely</t>
  </si>
  <si>
    <t xml:space="preserve">DN 100 AC víznyomóvezetékre való rákötési munkák kompolett, NYÍRSÉGVÍZ zRT. KIVITELEZÉSÉBEN. V2 vízmérőhely</t>
  </si>
  <si>
    <t xml:space="preserve">68-001-1.1</t>
  </si>
  <si>
    <t xml:space="preserve">Útkezelő által előírt forgalomtechnika  megvalósítása. közúti táblák kihelyezése.</t>
  </si>
  <si>
    <t xml:space="preserve">82-002-2.1.2.1.1.1.1-0346761</t>
  </si>
  <si>
    <t xml:space="preserve">Vízmérők elhelyezése, hitelesítve, kétoldalon külső menettel, illetve hollandival csatlakoztatva, házi vízmérő, hidegvízre, szárazonfutó, többsugaras, NA 20 vízmérő </t>
  </si>
  <si>
    <t xml:space="preserve">82-001-10.1</t>
  </si>
  <si>
    <t xml:space="preserve">PE/ hga gyorskötő idom DN32/1" </t>
  </si>
  <si>
    <t xml:space="preserve">82-001-7.4.2-0090009</t>
  </si>
  <si>
    <t xml:space="preserve">Kétoldalon menetes vagy roppantógyűrűs szerelvény elhelyezése, külső vagy belső menettel, illetve hollandival csatlakoztatva DN 25 gömbcsap, víz- és gázfőcsap, OVENTROP Optibal TW golyoscsap ivóvízre, PN10, DN25, km., G1 1/4xG1 1/4, DIN ISO 228 szerint, lapos tömítéssel, műanyag fogantyúval, max. 90°C, mindkét oldalán G 1/4" vakdugóval lezárt ürítési hellyel, vörösöntvényből, nyers felülettel, teljes átömlésű, holttér-mentes kivitelben, 4208908</t>
  </si>
  <si>
    <t xml:space="preserve">82-001-7.4.2-0114684</t>
  </si>
  <si>
    <t xml:space="preserve">NA 25 MOFÉM vízfagycsap CS24</t>
  </si>
  <si>
    <t xml:space="preserve">Öntöző ajánlat alapján</t>
  </si>
  <si>
    <t xml:space="preserve">kts</t>
  </si>
  <si>
    <t xml:space="preserve">Munkanem összesen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</si>
</sst>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\ _F_t_-;\-* #,##0.00\ _F_t_-;_-* \-??\ _F_t_-;_-@_-"/>
    <numFmt numFmtId="166" formatCode="@"/>
    <numFmt numFmtId="167" formatCode="_-* #,##0\ _F_t_-;\-* #,##0\ _F_t_-;_-* \-??\ _F_t_-;_-@_-"/>
    <numFmt numFmtId="168" formatCode="0.00%"/>
    <numFmt numFmtId="169" formatCode="#,##0&quot; Ft&quot;"/>
    <numFmt numFmtId="170" formatCode="#,##0.00&quot; Ft&quot;"/>
    <numFmt numFmtId="171" formatCode="#,##0"/>
    <numFmt numFmtId="172" formatCode="0"/>
  </numFmts>
  <fonts count="19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 val="true"/>
      <sz val="12"/>
      <name val="Times New Roman"/>
      <family val="1"/>
      <charset val="238"/>
    </font>
    <font>
      <b val="true"/>
      <sz val="11"/>
      <name val="Century Gothic"/>
      <family val="2"/>
      <charset val="238"/>
    </font>
    <font>
      <sz val="10"/>
      <name val="Century Gothic"/>
      <family val="2"/>
      <charset val="238"/>
    </font>
    <font>
      <sz val="11"/>
      <name val="Century Gothic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Century Gothic"/>
      <family val="2"/>
      <charset val="238"/>
    </font>
    <font>
      <sz val="10"/>
      <name val="Times New Roman CE"/>
      <family val="0"/>
      <charset val="238"/>
    </font>
    <font>
      <b val="true"/>
      <sz val="10"/>
      <name val="Century Gothic"/>
      <family val="2"/>
      <charset val="238"/>
    </font>
    <font>
      <b val="true"/>
      <sz val="10"/>
      <name val="Times New Roman CE"/>
      <family val="0"/>
      <charset val="238"/>
    </font>
    <font>
      <b val="true"/>
      <sz val="11"/>
      <color rgb="FF000000"/>
      <name val="Century Gothic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EBF1DE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4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applyFont="true" applyBorder="true" applyAlignment="true" applyProtection="true">
      <alignment horizontal="left" vertical="center" textRotation="0" wrapText="true" indent="3" shrinkToFit="false"/>
      <protection locked="true" hidden="false"/>
    </xf>
  </cellStyleXfs>
  <cellXfs count="1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8" fillId="0" borderId="3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8" fillId="0" borderId="0" xfId="1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8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8" fillId="0" borderId="2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8" fillId="0" borderId="4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9" fontId="10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9" fontId="8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8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7" fontId="10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7" fontId="12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1" fontId="8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1" fontId="8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5" fontId="13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13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4" fillId="0" borderId="4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14" fillId="0" borderId="4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14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7" fontId="9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9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2" fontId="9" fillId="2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7" fontId="9" fillId="2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3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26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2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7" fontId="16" fillId="0" borderId="4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16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1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1" fontId="10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9" fillId="0" borderId="0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9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14" fillId="0" borderId="4" xfId="15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2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zres 2" xfId="20" builtinId="53" customBuiltin="true"/>
    <cellStyle name="Ezres 2 2" xfId="21" builtinId="53" customBuiltin="true"/>
    <cellStyle name="Ezres 3" xfId="22" builtinId="53" customBuiltin="true"/>
    <cellStyle name="Ezres 3 2" xfId="23" builtinId="53" customBuiltin="true"/>
    <cellStyle name="Ezres 4" xfId="24" builtinId="53" customBuiltin="true"/>
    <cellStyle name="Ezres 4 2" xfId="25" builtinId="53" customBuiltin="true"/>
    <cellStyle name="Normál 12" xfId="26" builtinId="53" customBuiltin="true"/>
    <cellStyle name="Normál 12 2" xfId="27" builtinId="53" customBuiltin="true"/>
    <cellStyle name="Normál 2" xfId="28" builtinId="53" customBuiltin="true"/>
    <cellStyle name="Normál 2 2" xfId="29" builtinId="53" customBuiltin="true"/>
    <cellStyle name="Normál 2 2 2" xfId="30" builtinId="53" customBuiltin="true"/>
    <cellStyle name="Normál 2 3" xfId="31" builtinId="53" customBuiltin="true"/>
    <cellStyle name="Normál 2 4" xfId="32" builtinId="53" customBuiltin="true"/>
    <cellStyle name="Normál 3" xfId="33" builtinId="53" customBuiltin="true"/>
    <cellStyle name="Normál 3 2" xfId="34" builtinId="53" customBuiltin="true"/>
    <cellStyle name="Normál 4" xfId="35" builtinId="53" customBuiltin="true"/>
    <cellStyle name="Normál 4 2" xfId="36" builtinId="53" customBuiltin="true"/>
    <cellStyle name="Normál 5" xfId="37" builtinId="53" customBuiltin="true"/>
    <cellStyle name="Normál 5 2" xfId="38" builtinId="53" customBuiltin="true"/>
    <cellStyle name="Normál 6" xfId="39" builtinId="53" customBuiltin="true"/>
    <cellStyle name="Normál 6 2" xfId="40" builtinId="53" customBuiltin="true"/>
    <cellStyle name="Tétel" xfId="4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55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C29" activeCellId="0" sqref="C29"/>
    </sheetView>
  </sheetViews>
  <sheetFormatPr defaultRowHeight="15.7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10.71"/>
    <col collapsed="false" customWidth="true" hidden="false" outlineLevel="0" max="3" min="3" style="1" width="30.57"/>
    <col collapsed="false" customWidth="true" hidden="false" outlineLevel="0" max="4" min="4" style="1" width="27.85"/>
    <col collapsed="false" customWidth="true" hidden="false" outlineLevel="0" max="1025" min="5" style="1" width="9.14"/>
  </cols>
  <sheetData>
    <row r="1" s="3" customFormat="true" ht="15.75" hidden="false" customHeight="false" outlineLevel="0" collapsed="false">
      <c r="A1" s="2"/>
      <c r="B1" s="2"/>
      <c r="C1" s="2"/>
      <c r="D1" s="2"/>
    </row>
    <row r="2" s="3" customFormat="true" ht="15.75" hidden="false" customHeight="false" outlineLevel="0" collapsed="false">
      <c r="A2" s="2"/>
      <c r="B2" s="2"/>
      <c r="C2" s="2"/>
      <c r="D2" s="2"/>
    </row>
    <row r="3" s="3" customFormat="true" ht="15.75" hidden="false" customHeight="false" outlineLevel="0" collapsed="false">
      <c r="A3" s="2"/>
      <c r="B3" s="2"/>
      <c r="C3" s="2"/>
      <c r="D3" s="2"/>
    </row>
    <row r="4" customFormat="false" ht="15.75" hidden="false" customHeight="false" outlineLevel="0" collapsed="false">
      <c r="A4" s="3" t="s">
        <v>0</v>
      </c>
      <c r="B4" s="3"/>
      <c r="C4" s="3" t="s">
        <v>1</v>
      </c>
      <c r="D4" s="3"/>
    </row>
    <row r="5" customFormat="false" ht="15.75" hidden="false" customHeight="false" outlineLevel="0" collapsed="false">
      <c r="A5" s="3" t="s">
        <v>1</v>
      </c>
      <c r="B5" s="3"/>
      <c r="C5" s="3" t="s">
        <v>1</v>
      </c>
      <c r="D5" s="3"/>
    </row>
    <row r="6" customFormat="false" ht="15.75" hidden="false" customHeight="false" outlineLevel="0" collapsed="false">
      <c r="A6" s="3" t="s">
        <v>2</v>
      </c>
      <c r="B6" s="3"/>
      <c r="D6" s="3"/>
    </row>
    <row r="7" customFormat="false" ht="15.75" hidden="false" customHeight="false" outlineLevel="0" collapsed="false">
      <c r="A7" s="4" t="s">
        <v>3</v>
      </c>
      <c r="B7" s="4"/>
      <c r="C7" s="4"/>
      <c r="D7" s="4"/>
    </row>
    <row r="8" customFormat="false" ht="15.75" hidden="false" customHeight="false" outlineLevel="0" collapsed="false">
      <c r="A8" s="4" t="s">
        <v>4</v>
      </c>
      <c r="B8" s="4"/>
      <c r="C8" s="4"/>
      <c r="D8" s="4"/>
    </row>
    <row r="9" customFormat="false" ht="15.75" hidden="false" customHeight="false" outlineLevel="0" collapsed="false">
      <c r="A9" s="4" t="s">
        <v>1</v>
      </c>
      <c r="B9" s="4"/>
      <c r="C9" s="4"/>
      <c r="D9" s="4"/>
    </row>
    <row r="10" customFormat="false" ht="15.75" hidden="false" customHeight="false" outlineLevel="0" collapsed="false">
      <c r="A10" s="4" t="s">
        <v>5</v>
      </c>
      <c r="B10" s="4"/>
      <c r="C10" s="4"/>
      <c r="D10" s="4"/>
    </row>
    <row r="11" customFormat="false" ht="15.75" hidden="false" customHeight="false" outlineLevel="0" collapsed="false">
      <c r="A11" s="4" t="s">
        <v>6</v>
      </c>
      <c r="B11" s="4"/>
      <c r="C11" s="4"/>
      <c r="D11" s="4"/>
    </row>
    <row r="12" customFormat="false" ht="15.75" hidden="false" customHeight="false" outlineLevel="0" collapsed="false">
      <c r="A12" s="4" t="s">
        <v>7</v>
      </c>
      <c r="B12" s="4"/>
      <c r="C12" s="4"/>
      <c r="D12" s="4"/>
    </row>
    <row r="13" customFormat="false" ht="15.75" hidden="false" customHeight="false" outlineLevel="0" collapsed="false">
      <c r="A13" s="4" t="s">
        <v>8</v>
      </c>
      <c r="B13" s="4"/>
      <c r="C13" s="4"/>
      <c r="D13" s="4"/>
    </row>
    <row r="14" customFormat="false" ht="15.75" hidden="false" customHeight="false" outlineLevel="0" collapsed="false">
      <c r="A14" s="4"/>
      <c r="B14" s="4"/>
      <c r="C14" s="4"/>
      <c r="D14" s="4"/>
    </row>
    <row r="15" customFormat="false" ht="15.75" hidden="false" customHeight="false" outlineLevel="0" collapsed="false">
      <c r="A15" s="5"/>
      <c r="B15" s="5"/>
      <c r="C15" s="5"/>
      <c r="D15" s="5"/>
    </row>
    <row r="16" customFormat="false" ht="15.75" hidden="false" customHeight="false" outlineLevel="0" collapsed="false">
      <c r="A16" s="5"/>
      <c r="B16" s="5"/>
      <c r="C16" s="5"/>
      <c r="D16" s="5"/>
    </row>
    <row r="17" customFormat="false" ht="33.75" hidden="false" customHeight="true" outlineLevel="0" collapsed="false">
      <c r="A17" s="5"/>
      <c r="B17" s="5"/>
      <c r="C17" s="5"/>
      <c r="D17" s="5"/>
    </row>
    <row r="18" customFormat="false" ht="144.75" hidden="false" customHeight="true" outlineLevel="0" collapsed="false">
      <c r="A18" s="5"/>
      <c r="B18" s="5"/>
      <c r="C18" s="5"/>
      <c r="D18" s="5"/>
    </row>
    <row r="19" customFormat="false" ht="26.25" hidden="false" customHeight="true" outlineLevel="0" collapsed="false">
      <c r="A19" s="5" t="s">
        <v>9</v>
      </c>
      <c r="B19" s="5"/>
      <c r="C19" s="5"/>
      <c r="D19" s="5"/>
    </row>
    <row r="20" customFormat="false" ht="15.75" hidden="false" customHeight="false" outlineLevel="0" collapsed="false">
      <c r="A20" s="6" t="s">
        <v>10</v>
      </c>
      <c r="B20" s="6"/>
      <c r="C20" s="6"/>
      <c r="D20" s="6"/>
    </row>
    <row r="21" customFormat="false" ht="15.75" hidden="false" customHeight="false" outlineLevel="0" collapsed="false">
      <c r="A21" s="7" t="s">
        <v>11</v>
      </c>
      <c r="B21" s="7"/>
      <c r="C21" s="8" t="s">
        <v>12</v>
      </c>
      <c r="D21" s="8" t="s">
        <v>13</v>
      </c>
    </row>
    <row r="22" customFormat="false" ht="15.75" hidden="false" customHeight="false" outlineLevel="0" collapsed="false">
      <c r="A22" s="7" t="s">
        <v>14</v>
      </c>
      <c r="B22" s="7"/>
      <c r="C22" s="7" t="n">
        <f aca="false">Összesítő!B29</f>
        <v>0</v>
      </c>
      <c r="D22" s="7" t="n">
        <f aca="false">Összesítő!C29</f>
        <v>0</v>
      </c>
    </row>
    <row r="23" customFormat="false" ht="15.75" hidden="false" customHeight="false" outlineLevel="0" collapsed="false">
      <c r="A23" s="7" t="s">
        <v>15</v>
      </c>
      <c r="B23" s="7"/>
      <c r="C23" s="7" t="n">
        <f aca="false">ROUND(C22,0)</f>
        <v>0</v>
      </c>
      <c r="D23" s="7" t="n">
        <f aca="false">ROUND(D22,0)</f>
        <v>0</v>
      </c>
    </row>
    <row r="24" customFormat="false" ht="15.75" hidden="false" customHeight="false" outlineLevel="0" collapsed="false">
      <c r="A24" s="4" t="s">
        <v>16</v>
      </c>
      <c r="B24" s="4"/>
      <c r="C24" s="9" t="n">
        <f aca="false">ROUND(C23+D23,0)</f>
        <v>0</v>
      </c>
      <c r="D24" s="10"/>
    </row>
    <row r="25" customFormat="false" ht="15" hidden="false" customHeight="false" outlineLevel="0" collapsed="false">
      <c r="A25" s="4"/>
      <c r="B25" s="4"/>
      <c r="C25" s="11"/>
      <c r="D25" s="6"/>
    </row>
    <row r="26" customFormat="false" ht="15" hidden="false" customHeight="false" outlineLevel="0" collapsed="false">
      <c r="A26" s="4"/>
      <c r="B26" s="4"/>
      <c r="C26" s="11"/>
      <c r="D26" s="6"/>
    </row>
    <row r="27" customFormat="false" ht="15.75" hidden="false" customHeight="false" outlineLevel="0" collapsed="false">
      <c r="A27" s="7" t="s">
        <v>17</v>
      </c>
      <c r="B27" s="12" t="n">
        <v>0.27</v>
      </c>
      <c r="C27" s="13" t="n">
        <f aca="false">ROUND(C24*B27,0)</f>
        <v>0</v>
      </c>
      <c r="D27" s="7"/>
    </row>
    <row r="28" customFormat="false" ht="15.75" hidden="false" customHeight="false" outlineLevel="0" collapsed="false">
      <c r="A28" s="7" t="s">
        <v>18</v>
      </c>
      <c r="B28" s="7"/>
      <c r="C28" s="14" t="n">
        <f aca="false">C24+C27</f>
        <v>0</v>
      </c>
      <c r="D28" s="15"/>
    </row>
    <row r="29" customFormat="false" ht="15.75" hidden="false" customHeight="false" outlineLevel="0" collapsed="false">
      <c r="A29" s="4"/>
      <c r="B29" s="4"/>
      <c r="C29" s="4"/>
      <c r="D29" s="4"/>
    </row>
    <row r="30" customFormat="false" ht="15.75" hidden="false" customHeight="false" outlineLevel="0" collapsed="false">
      <c r="A30" s="4"/>
      <c r="B30" s="4"/>
      <c r="C30" s="4"/>
      <c r="D30" s="4"/>
    </row>
    <row r="31" customFormat="false" ht="15.75" hidden="false" customHeight="false" outlineLevel="0" collapsed="false">
      <c r="A31" s="4"/>
      <c r="B31" s="4"/>
      <c r="C31" s="4"/>
      <c r="D31" s="4"/>
    </row>
    <row r="32" customFormat="false" ht="15.75" hidden="false" customHeight="false" outlineLevel="0" collapsed="false">
      <c r="A32" s="4"/>
      <c r="B32" s="4"/>
      <c r="C32" s="4"/>
      <c r="D32" s="4"/>
    </row>
    <row r="33" customFormat="false" ht="15.75" hidden="false" customHeight="false" outlineLevel="0" collapsed="false">
      <c r="A33" s="4"/>
      <c r="B33" s="4"/>
      <c r="C33" s="4"/>
      <c r="D33" s="4"/>
    </row>
    <row r="34" customFormat="false" ht="15.75" hidden="false" customHeight="false" outlineLevel="0" collapsed="false">
      <c r="A34" s="4"/>
      <c r="B34" s="4"/>
      <c r="C34" s="4"/>
      <c r="D34" s="4"/>
    </row>
    <row r="35" customFormat="false" ht="15.75" hidden="false" customHeight="false" outlineLevel="0" collapsed="false">
      <c r="A35" s="4"/>
      <c r="B35" s="16" t="s">
        <v>19</v>
      </c>
      <c r="C35" s="16"/>
      <c r="D35" s="4"/>
    </row>
    <row r="36" customFormat="false" ht="16.5" hidden="false" customHeight="false" outlineLevel="0" collapsed="false"/>
    <row r="37" customFormat="false" ht="16.5" hidden="false" customHeight="false" outlineLevel="0" collapsed="false"/>
    <row r="38" customFormat="false" ht="16.5" hidden="false" customHeight="false" outlineLevel="0" collapsed="false"/>
    <row r="39" customFormat="false" ht="16.5" hidden="false" customHeight="false" outlineLevel="0" collapsed="false"/>
    <row r="40" customFormat="false" ht="16.5" hidden="false" customHeight="false" outlineLevel="0" collapsed="false"/>
    <row r="55" customFormat="false" ht="16.5" hidden="false" customHeight="false" outlineLevel="0" collapsed="false"/>
  </sheetData>
  <mergeCells count="8">
    <mergeCell ref="A1:D1"/>
    <mergeCell ref="A2:D2"/>
    <mergeCell ref="A3:D3"/>
    <mergeCell ref="A15:D17"/>
    <mergeCell ref="A18:D18"/>
    <mergeCell ref="A19:D19"/>
    <mergeCell ref="A20:D20"/>
    <mergeCell ref="B35:C35"/>
  </mergeCells>
  <printOptions headings="false" gridLines="false" gridLinesSet="true" horizontalCentered="false" verticalCentered="false"/>
  <pageMargins left="0.984027777777778" right="0.984027777777778" top="0.984027777777778" bottom="0.984027777777778" header="0.511805555555555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87" workbookViewId="0">
      <selection pane="topLeft" activeCell="A34" activeCellId="0" sqref="A34"/>
    </sheetView>
  </sheetViews>
  <sheetFormatPr defaultRowHeight="15.75" zeroHeight="false" outlineLevelRow="0" outlineLevelCol="0"/>
  <cols>
    <col collapsed="false" customWidth="true" hidden="false" outlineLevel="0" max="1" min="1" style="17" width="46.86"/>
    <col collapsed="false" customWidth="true" hidden="false" outlineLevel="0" max="3" min="2" style="17" width="20.71"/>
    <col collapsed="false" customWidth="true" hidden="false" outlineLevel="0" max="1025" min="4" style="17" width="9.14"/>
  </cols>
  <sheetData>
    <row r="1" s="20" customFormat="true" ht="15.75" hidden="false" customHeight="false" outlineLevel="0" collapsed="false">
      <c r="A1" s="18" t="s">
        <v>20</v>
      </c>
      <c r="B1" s="19" t="s">
        <v>21</v>
      </c>
      <c r="C1" s="19" t="s">
        <v>22</v>
      </c>
    </row>
    <row r="2" s="23" customFormat="true" ht="16.5" hidden="false" customHeight="false" outlineLevel="0" collapsed="false">
      <c r="A2" s="21" t="s">
        <v>23</v>
      </c>
      <c r="B2" s="22" t="n">
        <f aca="false">Költségtérítés!H5</f>
        <v>0</v>
      </c>
      <c r="C2" s="22" t="n">
        <f aca="false">Költségtérítés!I5</f>
        <v>0</v>
      </c>
    </row>
    <row r="3" s="23" customFormat="true" ht="16.5" hidden="false" customHeight="false" outlineLevel="0" collapsed="false">
      <c r="A3" s="21" t="s">
        <v>24</v>
      </c>
      <c r="B3" s="24" t="n">
        <f aca="false">'Írtás, föld- és sziklamunka'!H19</f>
        <v>0</v>
      </c>
      <c r="C3" s="24" t="n">
        <f aca="false">'Írtás, föld- és sziklamunka'!I19</f>
        <v>0</v>
      </c>
    </row>
    <row r="4" customFormat="false" ht="16.5" hidden="false" customHeight="false" outlineLevel="0" collapsed="false">
      <c r="A4" s="21" t="s">
        <v>25</v>
      </c>
      <c r="B4" s="24" t="n">
        <f aca="false">'Kiegészítő tevékenységek'!H94</f>
        <v>0</v>
      </c>
      <c r="C4" s="24" t="n">
        <f aca="false">'Kiegészítő tevékenységek'!I94</f>
        <v>0</v>
      </c>
    </row>
    <row r="5" customFormat="false" ht="16.5" hidden="false" customHeight="false" outlineLevel="0" collapsed="false">
      <c r="A5" s="21" t="s">
        <v>26</v>
      </c>
      <c r="B5" s="24" t="n">
        <f aca="false">gépészet!I26</f>
        <v>0</v>
      </c>
      <c r="C5" s="24" t="n">
        <f aca="false">gépészet!J26</f>
        <v>0</v>
      </c>
    </row>
    <row r="6" customFormat="false" ht="16.5" hidden="false" customHeight="false" outlineLevel="0" collapsed="false">
      <c r="A6" s="21"/>
      <c r="B6" s="24"/>
      <c r="C6" s="24"/>
    </row>
    <row r="7" customFormat="false" ht="16.5" hidden="false" customHeight="false" outlineLevel="0" collapsed="false">
      <c r="A7" s="21"/>
      <c r="B7" s="24"/>
      <c r="C7" s="24"/>
    </row>
    <row r="8" customFormat="false" ht="16.5" hidden="false" customHeight="false" outlineLevel="0" collapsed="false">
      <c r="A8" s="21"/>
      <c r="B8" s="24"/>
      <c r="C8" s="24"/>
    </row>
    <row r="9" customFormat="false" ht="16.5" hidden="false" customHeight="false" outlineLevel="0" collapsed="false">
      <c r="A9" s="21"/>
      <c r="B9" s="24"/>
      <c r="C9" s="24"/>
    </row>
    <row r="10" customFormat="false" ht="16.5" hidden="false" customHeight="false" outlineLevel="0" collapsed="false">
      <c r="A10" s="21"/>
      <c r="B10" s="24"/>
      <c r="C10" s="24"/>
    </row>
    <row r="11" customFormat="false" ht="16.5" hidden="false" customHeight="false" outlineLevel="0" collapsed="false">
      <c r="A11" s="21"/>
      <c r="B11" s="24"/>
      <c r="C11" s="24"/>
    </row>
    <row r="12" customFormat="false" ht="16.5" hidden="false" customHeight="false" outlineLevel="0" collapsed="false">
      <c r="A12" s="21"/>
      <c r="B12" s="24"/>
      <c r="C12" s="24"/>
    </row>
    <row r="13" customFormat="false" ht="16.5" hidden="false" customHeight="false" outlineLevel="0" collapsed="false">
      <c r="A13" s="21"/>
      <c r="B13" s="24"/>
      <c r="C13" s="24"/>
    </row>
    <row r="14" customFormat="false" ht="16.5" hidden="false" customHeight="false" outlineLevel="0" collapsed="false">
      <c r="A14" s="21"/>
      <c r="B14" s="24"/>
      <c r="C14" s="24"/>
    </row>
    <row r="15" customFormat="false" ht="16.5" hidden="false" customHeight="false" outlineLevel="0" collapsed="false">
      <c r="A15" s="21"/>
      <c r="B15" s="24"/>
      <c r="C15" s="24"/>
    </row>
    <row r="16" customFormat="false" ht="16.5" hidden="false" customHeight="false" outlineLevel="0" collapsed="false">
      <c r="A16" s="21"/>
      <c r="B16" s="24"/>
      <c r="C16" s="24"/>
    </row>
    <row r="17" customFormat="false" ht="16.5" hidden="false" customHeight="false" outlineLevel="0" collapsed="false">
      <c r="A17" s="21"/>
      <c r="B17" s="24"/>
      <c r="C17" s="24"/>
    </row>
    <row r="18" customFormat="false" ht="16.5" hidden="false" customHeight="false" outlineLevel="0" collapsed="false">
      <c r="A18" s="21"/>
      <c r="B18" s="24"/>
      <c r="C18" s="24"/>
    </row>
    <row r="19" customFormat="false" ht="16.5" hidden="false" customHeight="false" outlineLevel="0" collapsed="false">
      <c r="A19" s="21"/>
      <c r="B19" s="24"/>
      <c r="C19" s="24"/>
    </row>
    <row r="20" customFormat="false" ht="16.5" hidden="false" customHeight="false" outlineLevel="0" collapsed="false">
      <c r="A20" s="21"/>
      <c r="B20" s="21"/>
      <c r="C20" s="21"/>
    </row>
    <row r="21" customFormat="false" ht="16.5" hidden="false" customHeight="false" outlineLevel="0" collapsed="false">
      <c r="A21" s="21"/>
      <c r="B21" s="21"/>
      <c r="C21" s="21"/>
    </row>
    <row r="22" customFormat="false" ht="16.5" hidden="false" customHeight="false" outlineLevel="0" collapsed="false">
      <c r="A22" s="21"/>
      <c r="B22" s="21"/>
      <c r="C22" s="21"/>
    </row>
    <row r="23" customFormat="false" ht="16.5" hidden="false" customHeight="false" outlineLevel="0" collapsed="false">
      <c r="A23" s="21"/>
      <c r="B23" s="21"/>
      <c r="C23" s="21"/>
    </row>
    <row r="24" customFormat="false" ht="16.5" hidden="false" customHeight="false" outlineLevel="0" collapsed="false">
      <c r="A24" s="21"/>
      <c r="B24" s="21"/>
      <c r="C24" s="21"/>
    </row>
    <row r="25" customFormat="false" ht="16.5" hidden="false" customHeight="false" outlineLevel="0" collapsed="false">
      <c r="A25" s="21"/>
      <c r="B25" s="21"/>
      <c r="C25" s="21"/>
    </row>
    <row r="26" customFormat="false" ht="16.5" hidden="false" customHeight="false" outlineLevel="0" collapsed="false">
      <c r="A26" s="21"/>
      <c r="B26" s="21"/>
      <c r="C26" s="21"/>
    </row>
    <row r="27" customFormat="false" ht="16.5" hidden="false" customHeight="false" outlineLevel="0" collapsed="false">
      <c r="A27" s="21"/>
      <c r="B27" s="21"/>
      <c r="C27" s="21"/>
    </row>
    <row r="28" customFormat="false" ht="16.5" hidden="false" customHeight="false" outlineLevel="0" collapsed="false">
      <c r="A28" s="21"/>
      <c r="B28" s="21"/>
      <c r="C28" s="21"/>
    </row>
    <row r="29" s="20" customFormat="true" ht="15.75" hidden="false" customHeight="false" outlineLevel="0" collapsed="false">
      <c r="A29" s="18" t="s">
        <v>27</v>
      </c>
      <c r="B29" s="25" t="n">
        <f aca="false">ROUND(SUM(B2:B25),0)</f>
        <v>0</v>
      </c>
      <c r="C29" s="26" t="n">
        <f aca="false">ROUND(SUM(C2:C26),0)</f>
        <v>0</v>
      </c>
    </row>
    <row r="30" customFormat="false" ht="17.25" hidden="false" customHeight="false" outlineLevel="0" collapsed="false"/>
    <row r="48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86" workbookViewId="0">
      <selection pane="topLeft" activeCell="D15" activeCellId="0" sqref="D15"/>
    </sheetView>
  </sheetViews>
  <sheetFormatPr defaultRowHeight="12.75" zeroHeight="false" outlineLevelRow="0" outlineLevelCol="0"/>
  <cols>
    <col collapsed="false" customWidth="true" hidden="false" outlineLevel="0" max="1" min="1" style="0" width="5.43"/>
    <col collapsed="false" customWidth="true" hidden="false" outlineLevel="0" max="2" min="2" style="0" width="12.14"/>
    <col collapsed="false" customWidth="true" hidden="false" outlineLevel="0" max="3" min="3" style="0" width="47.43"/>
    <col collapsed="false" customWidth="true" hidden="false" outlineLevel="0" max="5" min="4" style="0" width="8.67"/>
    <col collapsed="false" customWidth="true" hidden="false" outlineLevel="0" max="6" min="6" style="0" width="11.71"/>
    <col collapsed="false" customWidth="true" hidden="false" outlineLevel="0" max="7" min="7" style="0" width="11.29"/>
    <col collapsed="false" customWidth="true" hidden="false" outlineLevel="0" max="8" min="8" style="0" width="10.29"/>
    <col collapsed="false" customWidth="true" hidden="false" outlineLevel="0" max="10" min="9" style="0" width="10.85"/>
    <col collapsed="false" customWidth="true" hidden="false" outlineLevel="0" max="1025" min="11" style="0" width="8.67"/>
  </cols>
  <sheetData>
    <row r="1" customFormat="false" ht="28.5" hidden="false" customHeight="false" outlineLevel="0" collapsed="false">
      <c r="A1" s="27" t="s">
        <v>28</v>
      </c>
      <c r="B1" s="18" t="s">
        <v>29</v>
      </c>
      <c r="C1" s="18" t="s">
        <v>30</v>
      </c>
      <c r="D1" s="19" t="s">
        <v>31</v>
      </c>
      <c r="E1" s="18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28"/>
    </row>
    <row r="2" s="34" customFormat="true" ht="14.15" hidden="false" customHeight="false" outlineLevel="0" collapsed="false">
      <c r="A2" s="29" t="n">
        <v>1</v>
      </c>
      <c r="B2" s="30" t="n">
        <v>1</v>
      </c>
      <c r="C2" s="31" t="s">
        <v>37</v>
      </c>
      <c r="D2" s="32" t="n">
        <v>7</v>
      </c>
      <c r="E2" s="30" t="s">
        <v>38</v>
      </c>
      <c r="F2" s="33"/>
      <c r="G2" s="33"/>
      <c r="H2" s="32" t="n">
        <f aca="false">ROUND(D2*F2,0)</f>
        <v>0</v>
      </c>
      <c r="I2" s="32" t="n">
        <f aca="false">ROUND(D2*G2,0)</f>
        <v>0</v>
      </c>
      <c r="J2" s="33"/>
    </row>
    <row r="3" s="38" customFormat="true" ht="16.5" hidden="false" customHeight="false" outlineLevel="0" collapsed="false">
      <c r="A3" s="29"/>
      <c r="B3" s="35"/>
      <c r="C3" s="31"/>
      <c r="D3" s="36"/>
      <c r="E3" s="35"/>
      <c r="F3" s="37"/>
      <c r="G3" s="37"/>
      <c r="H3" s="32"/>
      <c r="I3" s="32"/>
      <c r="J3" s="37"/>
    </row>
    <row r="4" customFormat="false" ht="16.5" hidden="false" customHeight="false" outlineLevel="0" collapsed="false">
      <c r="A4" s="39"/>
      <c r="B4" s="40"/>
      <c r="C4" s="41"/>
      <c r="D4" s="42"/>
      <c r="E4" s="40"/>
      <c r="F4" s="37"/>
      <c r="G4" s="37"/>
      <c r="H4" s="32"/>
      <c r="I4" s="32"/>
      <c r="J4" s="37"/>
    </row>
    <row r="5" customFormat="false" ht="14.25" hidden="false" customHeight="false" outlineLevel="0" collapsed="false">
      <c r="A5" s="27"/>
      <c r="B5" s="18"/>
      <c r="C5" s="18" t="s">
        <v>39</v>
      </c>
      <c r="D5" s="19"/>
      <c r="E5" s="18"/>
      <c r="F5" s="19"/>
      <c r="G5" s="19"/>
      <c r="H5" s="43" t="n">
        <f aca="false">ROUND(SUM(H2:H2),0)</f>
        <v>0</v>
      </c>
      <c r="I5" s="43" t="n">
        <f aca="false">ROUND(SUM(I2:I2),0)</f>
        <v>0</v>
      </c>
      <c r="J5" s="4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87" workbookViewId="0">
      <selection pane="topLeft" activeCell="K12" activeCellId="0" sqref="K12"/>
    </sheetView>
  </sheetViews>
  <sheetFormatPr defaultRowHeight="12.75" zeroHeight="false" outlineLevelRow="0" outlineLevelCol="0"/>
  <cols>
    <col collapsed="false" customWidth="true" hidden="false" outlineLevel="0" max="1" min="1" style="45" width="4.29"/>
    <col collapsed="false" customWidth="true" hidden="false" outlineLevel="0" max="2" min="2" style="46" width="13.57"/>
    <col collapsed="false" customWidth="true" hidden="false" outlineLevel="0" max="3" min="3" style="46" width="43.58"/>
    <col collapsed="false" customWidth="true" hidden="false" outlineLevel="0" max="4" min="4" style="47" width="11.86"/>
    <col collapsed="false" customWidth="true" hidden="false" outlineLevel="0" max="5" min="5" style="46" width="8.86"/>
    <col collapsed="false" customWidth="true" hidden="false" outlineLevel="0" max="7" min="6" style="47" width="11.42"/>
    <col collapsed="false" customWidth="true" hidden="false" outlineLevel="0" max="8" min="8" style="48" width="16.86"/>
    <col collapsed="false" customWidth="true" hidden="false" outlineLevel="0" max="10" min="9" style="49" width="18.42"/>
    <col collapsed="false" customWidth="true" hidden="false" outlineLevel="0" max="1025" min="11" style="46" width="9.14"/>
  </cols>
  <sheetData>
    <row r="1" s="56" customFormat="true" ht="32.25" hidden="false" customHeight="true" outlineLevel="0" collapsed="false">
      <c r="A1" s="50" t="s">
        <v>28</v>
      </c>
      <c r="B1" s="51" t="s">
        <v>29</v>
      </c>
      <c r="C1" s="51" t="s">
        <v>30</v>
      </c>
      <c r="D1" s="52" t="s">
        <v>31</v>
      </c>
      <c r="E1" s="51" t="s">
        <v>32</v>
      </c>
      <c r="F1" s="52" t="s">
        <v>33</v>
      </c>
      <c r="G1" s="52" t="s">
        <v>34</v>
      </c>
      <c r="H1" s="53" t="s">
        <v>35</v>
      </c>
      <c r="I1" s="54" t="s">
        <v>36</v>
      </c>
      <c r="J1" s="55"/>
    </row>
    <row r="2" customFormat="false" ht="13.5" hidden="false" customHeight="false" outlineLevel="0" collapsed="false">
      <c r="A2" s="57"/>
      <c r="B2" s="58"/>
      <c r="C2" s="58"/>
      <c r="D2" s="59"/>
      <c r="E2" s="58"/>
      <c r="F2" s="59"/>
      <c r="G2" s="59"/>
      <c r="H2" s="60"/>
      <c r="I2" s="60"/>
      <c r="J2" s="60"/>
    </row>
    <row r="3" customFormat="false" ht="27" hidden="false" customHeight="false" outlineLevel="0" collapsed="false">
      <c r="A3" s="57"/>
      <c r="B3" s="58" t="s">
        <v>40</v>
      </c>
      <c r="C3" s="58" t="s">
        <v>41</v>
      </c>
      <c r="D3" s="59" t="n">
        <v>1400</v>
      </c>
      <c r="E3" s="58" t="s">
        <v>42</v>
      </c>
      <c r="F3" s="59"/>
      <c r="G3" s="59"/>
      <c r="H3" s="60" t="n">
        <f aca="false">ROUND(D3*F3, 0)</f>
        <v>0</v>
      </c>
      <c r="I3" s="60" t="n">
        <f aca="false">ROUND(D3*G3, 0)</f>
        <v>0</v>
      </c>
      <c r="J3" s="60"/>
    </row>
    <row r="4" customFormat="false" ht="13.5" hidden="false" customHeight="false" outlineLevel="0" collapsed="false">
      <c r="A4" s="57"/>
      <c r="B4" s="58"/>
      <c r="C4" s="58"/>
      <c r="D4" s="59"/>
      <c r="E4" s="58"/>
      <c r="F4" s="59"/>
      <c r="G4" s="59"/>
      <c r="H4" s="60"/>
      <c r="I4" s="60"/>
      <c r="J4" s="60"/>
    </row>
    <row r="5" s="67" customFormat="true" ht="13.5" hidden="false" customHeight="false" outlineLevel="0" collapsed="false">
      <c r="A5" s="61"/>
      <c r="B5" s="62"/>
      <c r="C5" s="63" t="s">
        <v>43</v>
      </c>
      <c r="D5" s="64"/>
      <c r="E5" s="62"/>
      <c r="F5" s="65"/>
      <c r="G5" s="65"/>
      <c r="H5" s="66"/>
      <c r="I5" s="66"/>
      <c r="J5" s="66"/>
    </row>
    <row r="6" s="72" customFormat="true" ht="54" hidden="false" customHeight="false" outlineLevel="0" collapsed="false">
      <c r="A6" s="68" t="n">
        <v>1</v>
      </c>
      <c r="B6" s="69" t="s">
        <v>44</v>
      </c>
      <c r="C6" s="70" t="s">
        <v>45</v>
      </c>
      <c r="D6" s="70" t="n">
        <v>45</v>
      </c>
      <c r="E6" s="70" t="s">
        <v>46</v>
      </c>
      <c r="F6" s="71"/>
      <c r="G6" s="71"/>
      <c r="H6" s="60" t="n">
        <f aca="false">ROUND(D6*F6, 0)</f>
        <v>0</v>
      </c>
      <c r="I6" s="60" t="n">
        <f aca="false">ROUND(D6*G6, 0)</f>
        <v>0</v>
      </c>
      <c r="J6" s="60"/>
    </row>
    <row r="7" s="72" customFormat="true" ht="13.5" hidden="false" customHeight="false" outlineLevel="0" collapsed="false">
      <c r="A7" s="68"/>
      <c r="B7" s="73"/>
      <c r="C7" s="74"/>
      <c r="D7" s="75"/>
      <c r="E7" s="73"/>
      <c r="F7" s="71"/>
      <c r="G7" s="71"/>
      <c r="H7" s="60"/>
      <c r="I7" s="60"/>
      <c r="J7" s="60"/>
    </row>
    <row r="8" s="72" customFormat="true" ht="81" hidden="false" customHeight="false" outlineLevel="0" collapsed="false">
      <c r="A8" s="68" t="n">
        <v>2</v>
      </c>
      <c r="B8" s="70" t="s">
        <v>47</v>
      </c>
      <c r="C8" s="70" t="s">
        <v>48</v>
      </c>
      <c r="D8" s="70" t="n">
        <v>12</v>
      </c>
      <c r="E8" s="70" t="s">
        <v>46</v>
      </c>
      <c r="F8" s="71"/>
      <c r="G8" s="71"/>
      <c r="H8" s="60" t="n">
        <f aca="false">ROUND(D8*F8, 0)</f>
        <v>0</v>
      </c>
      <c r="I8" s="60" t="n">
        <f aca="false">ROUND(D8*G8, 0)</f>
        <v>0</v>
      </c>
      <c r="J8" s="60"/>
    </row>
    <row r="9" s="72" customFormat="true" ht="13.5" hidden="false" customHeight="false" outlineLevel="0" collapsed="false">
      <c r="A9" s="68"/>
      <c r="B9" s="70"/>
      <c r="C9" s="70"/>
      <c r="D9" s="70"/>
      <c r="E9" s="70"/>
      <c r="F9" s="71"/>
      <c r="G9" s="71"/>
      <c r="H9" s="60"/>
      <c r="I9" s="60"/>
      <c r="J9" s="60"/>
    </row>
    <row r="10" s="72" customFormat="true" ht="81" hidden="false" customHeight="false" outlineLevel="0" collapsed="false">
      <c r="A10" s="68" t="n">
        <v>3</v>
      </c>
      <c r="B10" s="70" t="s">
        <v>49</v>
      </c>
      <c r="C10" s="70" t="s">
        <v>50</v>
      </c>
      <c r="D10" s="70" t="n">
        <v>30</v>
      </c>
      <c r="E10" s="70" t="s">
        <v>46</v>
      </c>
      <c r="F10" s="71"/>
      <c r="G10" s="71"/>
      <c r="H10" s="60" t="n">
        <f aca="false">ROUND(D10*F10, 0)</f>
        <v>0</v>
      </c>
      <c r="I10" s="60" t="n">
        <f aca="false">ROUND(D10*G10, 0)</f>
        <v>0</v>
      </c>
      <c r="J10" s="60"/>
    </row>
    <row r="11" s="72" customFormat="true" ht="13.5" hidden="false" customHeight="false" outlineLevel="0" collapsed="false">
      <c r="A11" s="68"/>
      <c r="B11" s="73"/>
      <c r="C11" s="74"/>
      <c r="D11" s="75"/>
      <c r="E11" s="73"/>
      <c r="F11" s="71"/>
      <c r="G11" s="71"/>
      <c r="H11" s="60"/>
      <c r="I11" s="60"/>
      <c r="J11" s="60"/>
    </row>
    <row r="12" s="72" customFormat="true" ht="54" hidden="false" customHeight="false" outlineLevel="0" collapsed="false">
      <c r="A12" s="68" t="n">
        <v>4</v>
      </c>
      <c r="B12" s="70" t="s">
        <v>51</v>
      </c>
      <c r="C12" s="70" t="s">
        <v>52</v>
      </c>
      <c r="D12" s="70" t="n">
        <v>3</v>
      </c>
      <c r="E12" s="70" t="s">
        <v>46</v>
      </c>
      <c r="F12" s="71"/>
      <c r="G12" s="71"/>
      <c r="H12" s="60" t="n">
        <f aca="false">ROUND(D12*F12, 0)</f>
        <v>0</v>
      </c>
      <c r="I12" s="60" t="n">
        <f aca="false">ROUND(D12*G12, 0)</f>
        <v>0</v>
      </c>
      <c r="J12" s="60"/>
    </row>
    <row r="13" s="72" customFormat="true" ht="13.5" hidden="false" customHeight="false" outlineLevel="0" collapsed="false">
      <c r="A13" s="68"/>
      <c r="B13" s="70"/>
      <c r="C13" s="70"/>
      <c r="D13" s="70"/>
      <c r="E13" s="70"/>
      <c r="F13" s="71"/>
      <c r="G13" s="71"/>
      <c r="H13" s="60"/>
      <c r="I13" s="60"/>
      <c r="J13" s="60"/>
    </row>
    <row r="14" s="72" customFormat="true" ht="13.5" hidden="false" customHeight="false" outlineLevel="0" collapsed="false">
      <c r="A14" s="68" t="n">
        <v>5</v>
      </c>
      <c r="B14" s="70"/>
      <c r="C14" s="70" t="s">
        <v>53</v>
      </c>
      <c r="D14" s="70" t="n">
        <v>3</v>
      </c>
      <c r="E14" s="70" t="s">
        <v>46</v>
      </c>
      <c r="F14" s="71"/>
      <c r="G14" s="71"/>
      <c r="H14" s="60" t="n">
        <f aca="false">ROUND(D14*F14, 0)</f>
        <v>0</v>
      </c>
      <c r="I14" s="60" t="n">
        <f aca="false">ROUND(D14*G14, 0)</f>
        <v>0</v>
      </c>
      <c r="J14" s="60"/>
    </row>
    <row r="15" s="72" customFormat="true" ht="13.5" hidden="false" customHeight="false" outlineLevel="0" collapsed="false">
      <c r="A15" s="68"/>
      <c r="B15" s="70"/>
      <c r="C15" s="70"/>
      <c r="D15" s="70"/>
      <c r="E15" s="70"/>
      <c r="F15" s="71"/>
      <c r="G15" s="71"/>
      <c r="H15" s="60"/>
      <c r="I15" s="60"/>
      <c r="J15" s="60"/>
    </row>
    <row r="16" s="72" customFormat="true" ht="27" hidden="false" customHeight="false" outlineLevel="0" collapsed="false">
      <c r="A16" s="68" t="n">
        <v>6</v>
      </c>
      <c r="B16" s="70" t="s">
        <v>54</v>
      </c>
      <c r="C16" s="70" t="s">
        <v>55</v>
      </c>
      <c r="D16" s="70" t="n">
        <v>15</v>
      </c>
      <c r="E16" s="70" t="s">
        <v>46</v>
      </c>
      <c r="F16" s="71"/>
      <c r="G16" s="71"/>
      <c r="H16" s="60" t="n">
        <f aca="false">ROUND(D16*F16, 0)</f>
        <v>0</v>
      </c>
      <c r="I16" s="60" t="n">
        <f aca="false">ROUND(D16*G16, 0)</f>
        <v>0</v>
      </c>
      <c r="J16" s="60"/>
    </row>
    <row r="17" s="72" customFormat="true" ht="13.5" hidden="false" customHeight="false" outlineLevel="0" collapsed="false">
      <c r="A17" s="68"/>
      <c r="B17" s="70"/>
      <c r="C17" s="70"/>
      <c r="D17" s="70"/>
      <c r="E17" s="70"/>
      <c r="F17" s="71"/>
      <c r="G17" s="71"/>
      <c r="H17" s="60"/>
      <c r="I17" s="60"/>
      <c r="J17" s="60"/>
    </row>
    <row r="18" customFormat="false" ht="27" hidden="false" customHeight="false" outlineLevel="0" collapsed="false">
      <c r="A18" s="68" t="n">
        <v>7</v>
      </c>
      <c r="B18" s="70" t="s">
        <v>56</v>
      </c>
      <c r="C18" s="70" t="s">
        <v>57</v>
      </c>
      <c r="D18" s="70" t="n">
        <v>30</v>
      </c>
      <c r="E18" s="70" t="s">
        <v>46</v>
      </c>
      <c r="F18" s="71"/>
      <c r="G18" s="71"/>
      <c r="H18" s="60" t="n">
        <f aca="false">ROUND(D18*F18, 0)</f>
        <v>0</v>
      </c>
      <c r="I18" s="60" t="n">
        <f aca="false">ROUND(D18*G18, 0)</f>
        <v>0</v>
      </c>
      <c r="J18" s="60"/>
    </row>
    <row r="19" s="78" customFormat="true" ht="14.25" hidden="false" customHeight="false" outlineLevel="0" collapsed="false">
      <c r="A19" s="50"/>
      <c r="B19" s="51"/>
      <c r="C19" s="51" t="s">
        <v>39</v>
      </c>
      <c r="D19" s="52"/>
      <c r="E19" s="51"/>
      <c r="F19" s="52"/>
      <c r="G19" s="52"/>
      <c r="H19" s="76" t="n">
        <f aca="false">ROUND(SUM(H3:H18),0)</f>
        <v>0</v>
      </c>
      <c r="I19" s="76" t="n">
        <f aca="false">ROUND(SUM(I2:I18),0)</f>
        <v>0</v>
      </c>
      <c r="J19" s="77"/>
    </row>
    <row r="45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94"/>
  <sheetViews>
    <sheetView showFormulas="false" showGridLines="true" showRowColHeaders="true" showZeros="true" rightToLeft="false" tabSelected="false" showOutlineSymbols="true" defaultGridColor="true" view="normal" topLeftCell="A61" colorId="64" zoomScale="100" zoomScaleNormal="100" zoomScalePageLayoutView="95" workbookViewId="0">
      <selection pane="topLeft" activeCell="C62" activeCellId="0" sqref="C62"/>
    </sheetView>
  </sheetViews>
  <sheetFormatPr defaultRowHeight="12.75" zeroHeight="false" outlineLevelRow="0" outlineLevelCol="0"/>
  <cols>
    <col collapsed="false" customWidth="true" hidden="false" outlineLevel="0" max="1" min="1" style="0" width="9.29"/>
    <col collapsed="false" customWidth="true" hidden="false" outlineLevel="0" max="2" min="2" style="0" width="17.14"/>
    <col collapsed="false" customWidth="true" hidden="false" outlineLevel="0" max="3" min="3" style="0" width="53.14"/>
    <col collapsed="false" customWidth="true" hidden="false" outlineLevel="0" max="4" min="4" style="0" width="9"/>
    <col collapsed="false" customWidth="true" hidden="false" outlineLevel="0" max="5" min="5" style="0" width="8.67"/>
    <col collapsed="false" customWidth="true" hidden="false" outlineLevel="0" max="6" min="6" style="0" width="14.01"/>
    <col collapsed="false" customWidth="true" hidden="false" outlineLevel="0" max="7" min="7" style="0" width="9.29"/>
    <col collapsed="false" customWidth="true" hidden="false" outlineLevel="0" max="9" min="8" style="0" width="16.29"/>
    <col collapsed="false" customWidth="true" hidden="false" outlineLevel="0" max="1025" min="10" style="0" width="8.67"/>
  </cols>
  <sheetData>
    <row r="1" customFormat="false" ht="49.5" hidden="false" customHeight="false" outlineLevel="0" collapsed="false">
      <c r="A1" s="79" t="s">
        <v>28</v>
      </c>
      <c r="B1" s="80" t="s">
        <v>29</v>
      </c>
      <c r="C1" s="80" t="s">
        <v>30</v>
      </c>
      <c r="D1" s="81" t="s">
        <v>31</v>
      </c>
      <c r="E1" s="80" t="s">
        <v>32</v>
      </c>
      <c r="F1" s="81" t="s">
        <v>33</v>
      </c>
      <c r="G1" s="81" t="s">
        <v>34</v>
      </c>
      <c r="H1" s="81" t="s">
        <v>35</v>
      </c>
      <c r="I1" s="81" t="s">
        <v>36</v>
      </c>
    </row>
    <row r="2" s="84" customFormat="true" ht="16.5" hidden="false" customHeight="false" outlineLevel="0" collapsed="false">
      <c r="A2" s="82"/>
      <c r="B2" s="30"/>
      <c r="C2" s="83"/>
      <c r="D2" s="32"/>
      <c r="E2" s="30"/>
      <c r="F2" s="32"/>
      <c r="G2" s="32"/>
      <c r="H2" s="33"/>
      <c r="I2" s="33"/>
    </row>
    <row r="3" s="84" customFormat="true" ht="33" hidden="false" customHeight="false" outlineLevel="0" collapsed="false">
      <c r="A3" s="82" t="n">
        <v>1</v>
      </c>
      <c r="B3" s="85" t="s">
        <v>58</v>
      </c>
      <c r="C3" s="31" t="s">
        <v>59</v>
      </c>
      <c r="D3" s="85" t="n">
        <v>15</v>
      </c>
      <c r="E3" s="85" t="s">
        <v>46</v>
      </c>
      <c r="F3" s="85"/>
      <c r="G3" s="85"/>
      <c r="H3" s="33" t="n">
        <f aca="false">ROUND(D3*F3,0)</f>
        <v>0</v>
      </c>
      <c r="I3" s="33" t="n">
        <f aca="false">ROUND(D3*G3,0)</f>
        <v>0</v>
      </c>
    </row>
    <row r="4" s="84" customFormat="true" ht="16.5" hidden="false" customHeight="false" outlineLevel="0" collapsed="false">
      <c r="A4" s="82"/>
      <c r="B4" s="30"/>
      <c r="C4" s="83"/>
      <c r="D4" s="32"/>
      <c r="E4" s="30"/>
      <c r="F4" s="32"/>
      <c r="G4" s="32"/>
      <c r="H4" s="33"/>
      <c r="I4" s="33"/>
    </row>
    <row r="5" s="84" customFormat="true" ht="16.5" hidden="false" customHeight="false" outlineLevel="0" collapsed="false">
      <c r="A5" s="82" t="n">
        <v>2</v>
      </c>
      <c r="B5" s="85" t="s">
        <v>60</v>
      </c>
      <c r="C5" s="85" t="s">
        <v>61</v>
      </c>
      <c r="D5" s="85"/>
      <c r="E5" s="85"/>
      <c r="F5" s="85"/>
      <c r="G5" s="85"/>
      <c r="H5" s="33"/>
      <c r="I5" s="33"/>
    </row>
    <row r="6" s="84" customFormat="true" ht="16.5" hidden="false" customHeight="false" outlineLevel="0" collapsed="false">
      <c r="A6" s="82"/>
      <c r="B6" s="30"/>
      <c r="C6" s="86" t="s">
        <v>62</v>
      </c>
      <c r="D6" s="32" t="n">
        <v>15</v>
      </c>
      <c r="E6" s="30" t="s">
        <v>63</v>
      </c>
      <c r="F6" s="87"/>
      <c r="G6" s="32"/>
      <c r="H6" s="33" t="n">
        <f aca="false">ROUND(D6*F6,0)</f>
        <v>0</v>
      </c>
      <c r="I6" s="33" t="n">
        <f aca="false">ROUND(D6*G6,0)</f>
        <v>0</v>
      </c>
    </row>
    <row r="7" s="84" customFormat="true" ht="16.5" hidden="false" customHeight="false" outlineLevel="0" collapsed="false">
      <c r="A7" s="82"/>
      <c r="B7" s="30"/>
      <c r="C7" s="86"/>
      <c r="D7" s="32"/>
      <c r="E7" s="30"/>
      <c r="F7" s="87"/>
      <c r="G7" s="32"/>
      <c r="H7" s="33"/>
      <c r="I7" s="33"/>
    </row>
    <row r="8" s="84" customFormat="true" ht="16.5" hidden="false" customHeight="false" outlineLevel="0" collapsed="false">
      <c r="A8" s="82"/>
      <c r="B8" s="30"/>
      <c r="C8" s="83"/>
      <c r="D8" s="32"/>
      <c r="E8" s="30"/>
      <c r="F8" s="32"/>
      <c r="G8" s="32"/>
      <c r="H8" s="33"/>
      <c r="I8" s="33"/>
    </row>
    <row r="9" s="84" customFormat="true" ht="16.5" hidden="false" customHeight="false" outlineLevel="0" collapsed="false">
      <c r="A9" s="82" t="n">
        <v>3</v>
      </c>
      <c r="B9" s="30"/>
      <c r="C9" s="83" t="s">
        <v>64</v>
      </c>
      <c r="D9" s="32"/>
      <c r="E9" s="30"/>
      <c r="F9" s="32"/>
      <c r="G9" s="32"/>
      <c r="H9" s="33"/>
      <c r="I9" s="33"/>
    </row>
    <row r="10" s="84" customFormat="true" ht="16.5" hidden="false" customHeight="false" outlineLevel="0" collapsed="false">
      <c r="A10" s="82"/>
      <c r="B10" s="30"/>
      <c r="C10" s="86" t="s">
        <v>65</v>
      </c>
      <c r="D10" s="32" t="n">
        <v>1</v>
      </c>
      <c r="E10" s="30" t="s">
        <v>63</v>
      </c>
      <c r="F10" s="32"/>
      <c r="G10" s="32"/>
      <c r="H10" s="33" t="n">
        <f aca="false">ROUND(D10*F10,0)</f>
        <v>0</v>
      </c>
      <c r="I10" s="33" t="n">
        <f aca="false">ROUND(D10*G10,0)</f>
        <v>0</v>
      </c>
    </row>
    <row r="11" s="84" customFormat="true" ht="16.5" hidden="false" customHeight="false" outlineLevel="0" collapsed="false">
      <c r="A11" s="82"/>
      <c r="B11" s="30"/>
      <c r="C11" s="86" t="s">
        <v>66</v>
      </c>
      <c r="D11" s="32" t="n">
        <v>1</v>
      </c>
      <c r="E11" s="30" t="s">
        <v>63</v>
      </c>
      <c r="F11" s="32"/>
      <c r="G11" s="32"/>
      <c r="H11" s="33" t="n">
        <f aca="false">ROUND(D11*F11,0)</f>
        <v>0</v>
      </c>
      <c r="I11" s="33" t="n">
        <f aca="false">ROUND(D11*G11,0)</f>
        <v>0</v>
      </c>
    </row>
    <row r="12" s="84" customFormat="true" ht="16.5" hidden="false" customHeight="false" outlineLevel="0" collapsed="false">
      <c r="A12" s="82"/>
      <c r="B12" s="30"/>
      <c r="C12" s="86" t="s">
        <v>67</v>
      </c>
      <c r="D12" s="32" t="n">
        <v>1</v>
      </c>
      <c r="E12" s="30" t="s">
        <v>63</v>
      </c>
      <c r="F12" s="32"/>
      <c r="G12" s="32"/>
      <c r="H12" s="33" t="n">
        <f aca="false">ROUND(D12*F12,0)</f>
        <v>0</v>
      </c>
      <c r="I12" s="33" t="n">
        <f aca="false">ROUND(D12*G12,0)</f>
        <v>0</v>
      </c>
    </row>
    <row r="13" s="84" customFormat="true" ht="16.5" hidden="false" customHeight="false" outlineLevel="0" collapsed="false">
      <c r="A13" s="82"/>
      <c r="B13" s="30"/>
      <c r="C13" s="86" t="s">
        <v>68</v>
      </c>
      <c r="D13" s="32" t="n">
        <v>1</v>
      </c>
      <c r="E13" s="30" t="s">
        <v>63</v>
      </c>
      <c r="F13" s="32"/>
      <c r="G13" s="32"/>
      <c r="H13" s="33" t="n">
        <f aca="false">ROUND(D13*F13,0)</f>
        <v>0</v>
      </c>
      <c r="I13" s="33" t="n">
        <f aca="false">ROUND(D13*G13,0)</f>
        <v>0</v>
      </c>
    </row>
    <row r="14" s="84" customFormat="true" ht="16.5" hidden="false" customHeight="false" outlineLevel="0" collapsed="false">
      <c r="A14" s="82"/>
      <c r="B14" s="30"/>
      <c r="C14" s="83"/>
      <c r="D14" s="32"/>
      <c r="E14" s="30"/>
      <c r="F14" s="32"/>
      <c r="G14" s="32"/>
      <c r="H14" s="33"/>
      <c r="I14" s="33"/>
    </row>
    <row r="15" s="84" customFormat="true" ht="16.5" hidden="false" customHeight="false" outlineLevel="0" collapsed="false">
      <c r="A15" s="82" t="n">
        <v>4</v>
      </c>
      <c r="B15" s="30"/>
      <c r="C15" s="83" t="s">
        <v>69</v>
      </c>
      <c r="D15" s="32"/>
      <c r="E15" s="30"/>
      <c r="F15" s="32"/>
      <c r="G15" s="32"/>
      <c r="H15" s="33"/>
      <c r="I15" s="33"/>
    </row>
    <row r="16" s="84" customFormat="true" ht="17.25" hidden="false" customHeight="false" outlineLevel="0" collapsed="false">
      <c r="A16" s="82"/>
      <c r="B16" s="30"/>
      <c r="C16" s="88" t="s">
        <v>70</v>
      </c>
      <c r="D16" s="89" t="n">
        <v>20</v>
      </c>
      <c r="E16" s="30" t="s">
        <v>63</v>
      </c>
      <c r="F16" s="90"/>
      <c r="G16" s="32"/>
      <c r="H16" s="33" t="n">
        <f aca="false">ROUND(D16*F16,0)</f>
        <v>0</v>
      </c>
      <c r="I16" s="33" t="n">
        <f aca="false">ROUND(D16*G16,0)</f>
        <v>0</v>
      </c>
    </row>
    <row r="17" s="84" customFormat="true" ht="17.25" hidden="false" customHeight="false" outlineLevel="0" collapsed="false">
      <c r="A17" s="82"/>
      <c r="B17" s="30"/>
      <c r="C17" s="88" t="s">
        <v>71</v>
      </c>
      <c r="D17" s="89" t="n">
        <v>20</v>
      </c>
      <c r="E17" s="30" t="s">
        <v>63</v>
      </c>
      <c r="F17" s="90"/>
      <c r="G17" s="32"/>
      <c r="H17" s="33" t="n">
        <f aca="false">ROUND(D17*F17,0)</f>
        <v>0</v>
      </c>
      <c r="I17" s="33" t="n">
        <f aca="false">ROUND(D17*G17,0)</f>
        <v>0</v>
      </c>
    </row>
    <row r="18" s="84" customFormat="true" ht="17.25" hidden="false" customHeight="false" outlineLevel="0" collapsed="false">
      <c r="A18" s="82"/>
      <c r="B18" s="30"/>
      <c r="C18" s="88" t="s">
        <v>72</v>
      </c>
      <c r="D18" s="89" t="n">
        <v>10</v>
      </c>
      <c r="E18" s="30" t="s">
        <v>63</v>
      </c>
      <c r="F18" s="90"/>
      <c r="G18" s="32"/>
      <c r="H18" s="33" t="n">
        <f aca="false">ROUND(D18*F18,0)</f>
        <v>0</v>
      </c>
      <c r="I18" s="33" t="n">
        <f aca="false">ROUND(D18*G18,0)</f>
        <v>0</v>
      </c>
    </row>
    <row r="19" s="84" customFormat="true" ht="16.5" hidden="false" customHeight="false" outlineLevel="0" collapsed="false">
      <c r="A19" s="82"/>
      <c r="B19" s="30"/>
      <c r="C19" s="86" t="s">
        <v>73</v>
      </c>
      <c r="D19" s="89" t="n">
        <v>12</v>
      </c>
      <c r="E19" s="30" t="s">
        <v>63</v>
      </c>
      <c r="F19" s="90"/>
      <c r="G19" s="32"/>
      <c r="H19" s="33" t="n">
        <f aca="false">ROUND(D19*F19,0)</f>
        <v>0</v>
      </c>
      <c r="I19" s="33" t="n">
        <f aca="false">ROUND(D19*G19,0)</f>
        <v>0</v>
      </c>
    </row>
    <row r="20" s="84" customFormat="true" ht="17.25" hidden="false" customHeight="false" outlineLevel="0" collapsed="false">
      <c r="A20" s="82"/>
      <c r="B20" s="30"/>
      <c r="C20" s="88" t="s">
        <v>74</v>
      </c>
      <c r="D20" s="89" t="n">
        <v>24</v>
      </c>
      <c r="E20" s="30" t="s">
        <v>63</v>
      </c>
      <c r="F20" s="90"/>
      <c r="G20" s="32"/>
      <c r="H20" s="33" t="n">
        <f aca="false">ROUND(D20*F20,0)</f>
        <v>0</v>
      </c>
      <c r="I20" s="33" t="n">
        <f aca="false">ROUND(D20*G20,0)</f>
        <v>0</v>
      </c>
    </row>
    <row r="21" s="84" customFormat="true" ht="16.5" hidden="false" customHeight="false" outlineLevel="0" collapsed="false">
      <c r="A21" s="82"/>
      <c r="B21" s="30"/>
      <c r="C21" s="86" t="s">
        <v>75</v>
      </c>
      <c r="D21" s="89" t="n">
        <v>24</v>
      </c>
      <c r="E21" s="30" t="s">
        <v>63</v>
      </c>
      <c r="F21" s="90"/>
      <c r="G21" s="32"/>
      <c r="H21" s="33" t="n">
        <f aca="false">ROUND(D21*F21,0)</f>
        <v>0</v>
      </c>
      <c r="I21" s="33" t="n">
        <f aca="false">ROUND(D21*G21,0)</f>
        <v>0</v>
      </c>
    </row>
    <row r="22" s="84" customFormat="true" ht="17.25" hidden="false" customHeight="false" outlineLevel="0" collapsed="false">
      <c r="A22" s="82"/>
      <c r="B22" s="30"/>
      <c r="C22" s="88" t="s">
        <v>76</v>
      </c>
      <c r="D22" s="89" t="n">
        <v>24</v>
      </c>
      <c r="E22" s="30" t="s">
        <v>63</v>
      </c>
      <c r="F22" s="90"/>
      <c r="G22" s="32"/>
      <c r="H22" s="33" t="n">
        <f aca="false">ROUND(D22*F22,0)</f>
        <v>0</v>
      </c>
      <c r="I22" s="33" t="n">
        <f aca="false">ROUND(D22*G22,0)</f>
        <v>0</v>
      </c>
    </row>
    <row r="23" s="84" customFormat="true" ht="16.5" hidden="false" customHeight="false" outlineLevel="0" collapsed="false">
      <c r="A23" s="82"/>
      <c r="B23" s="30"/>
      <c r="C23" s="86" t="s">
        <v>77</v>
      </c>
      <c r="D23" s="89" t="n">
        <v>24</v>
      </c>
      <c r="E23" s="30" t="s">
        <v>63</v>
      </c>
      <c r="F23" s="90"/>
      <c r="G23" s="32"/>
      <c r="H23" s="33" t="n">
        <f aca="false">ROUND(D23*F23,0)</f>
        <v>0</v>
      </c>
      <c r="I23" s="33" t="n">
        <f aca="false">ROUND(D23*G23,0)</f>
        <v>0</v>
      </c>
    </row>
    <row r="24" s="84" customFormat="true" ht="17.25" hidden="false" customHeight="false" outlineLevel="0" collapsed="false">
      <c r="A24" s="82"/>
      <c r="B24" s="30"/>
      <c r="C24" s="88" t="s">
        <v>78</v>
      </c>
      <c r="D24" s="89" t="n">
        <v>24</v>
      </c>
      <c r="E24" s="30" t="s">
        <v>63</v>
      </c>
      <c r="F24" s="90"/>
      <c r="G24" s="32"/>
      <c r="H24" s="33" t="n">
        <f aca="false">ROUND(D24*F24,0)</f>
        <v>0</v>
      </c>
      <c r="I24" s="33" t="n">
        <f aca="false">ROUND(D24*G24,0)</f>
        <v>0</v>
      </c>
    </row>
    <row r="25" s="84" customFormat="true" ht="16.5" hidden="false" customHeight="false" outlineLevel="0" collapsed="false">
      <c r="A25" s="82"/>
      <c r="B25" s="30"/>
      <c r="C25" s="86" t="s">
        <v>79</v>
      </c>
      <c r="D25" s="89" t="n">
        <v>24</v>
      </c>
      <c r="E25" s="30" t="s">
        <v>63</v>
      </c>
      <c r="F25" s="90"/>
      <c r="G25" s="32"/>
      <c r="H25" s="33" t="n">
        <f aca="false">ROUND(D25*F25,0)</f>
        <v>0</v>
      </c>
      <c r="I25" s="33" t="n">
        <f aca="false">ROUND(D25*G25,0)</f>
        <v>0</v>
      </c>
    </row>
    <row r="26" s="84" customFormat="true" ht="17.25" hidden="false" customHeight="false" outlineLevel="0" collapsed="false">
      <c r="A26" s="82"/>
      <c r="B26" s="30"/>
      <c r="C26" s="88" t="s">
        <v>80</v>
      </c>
      <c r="D26" s="89" t="n">
        <v>24</v>
      </c>
      <c r="E26" s="30" t="s">
        <v>63</v>
      </c>
      <c r="F26" s="90"/>
      <c r="G26" s="32"/>
      <c r="H26" s="33" t="n">
        <f aca="false">ROUND(D26*F26,0)</f>
        <v>0</v>
      </c>
      <c r="I26" s="33" t="n">
        <f aca="false">ROUND(D26*G26,0)</f>
        <v>0</v>
      </c>
    </row>
    <row r="27" s="84" customFormat="true" ht="17.25" hidden="false" customHeight="false" outlineLevel="0" collapsed="false">
      <c r="A27" s="82"/>
      <c r="B27" s="30"/>
      <c r="C27" s="88" t="s">
        <v>81</v>
      </c>
      <c r="D27" s="89" t="n">
        <v>30</v>
      </c>
      <c r="E27" s="30" t="s">
        <v>63</v>
      </c>
      <c r="F27" s="90"/>
      <c r="G27" s="32"/>
      <c r="H27" s="33" t="n">
        <f aca="false">ROUND(D27*F27,0)</f>
        <v>0</v>
      </c>
      <c r="I27" s="33" t="n">
        <f aca="false">ROUND(D27*G27,0)</f>
        <v>0</v>
      </c>
    </row>
    <row r="28" s="84" customFormat="true" ht="17.25" hidden="false" customHeight="false" outlineLevel="0" collapsed="false">
      <c r="A28" s="82"/>
      <c r="B28" s="30"/>
      <c r="C28" s="88" t="s">
        <v>82</v>
      </c>
      <c r="D28" s="89" t="n">
        <v>26</v>
      </c>
      <c r="E28" s="30" t="s">
        <v>63</v>
      </c>
      <c r="F28" s="90"/>
      <c r="G28" s="32"/>
      <c r="H28" s="33" t="n">
        <f aca="false">ROUND(D28*F28,0)</f>
        <v>0</v>
      </c>
      <c r="I28" s="33" t="n">
        <f aca="false">ROUND(D28*G28,0)</f>
        <v>0</v>
      </c>
    </row>
    <row r="29" s="84" customFormat="true" ht="16.5" hidden="false" customHeight="false" outlineLevel="0" collapsed="false">
      <c r="A29" s="82"/>
      <c r="B29" s="30"/>
      <c r="C29" s="86" t="s">
        <v>65</v>
      </c>
      <c r="D29" s="89" t="n">
        <v>26</v>
      </c>
      <c r="E29" s="30" t="s">
        <v>63</v>
      </c>
      <c r="F29" s="90"/>
      <c r="G29" s="32"/>
      <c r="H29" s="33" t="n">
        <f aca="false">ROUND(D29*F29,0)</f>
        <v>0</v>
      </c>
      <c r="I29" s="33" t="n">
        <f aca="false">ROUND(D29*G29,0)</f>
        <v>0</v>
      </c>
    </row>
    <row r="30" s="84" customFormat="true" ht="17.25" hidden="false" customHeight="false" outlineLevel="0" collapsed="false">
      <c r="A30" s="82"/>
      <c r="B30" s="30"/>
      <c r="C30" s="88" t="s">
        <v>67</v>
      </c>
      <c r="D30" s="89" t="n">
        <v>39</v>
      </c>
      <c r="E30" s="30" t="s">
        <v>63</v>
      </c>
      <c r="F30" s="90"/>
      <c r="G30" s="32"/>
      <c r="H30" s="33" t="n">
        <f aca="false">ROUND(D30*F30,0)</f>
        <v>0</v>
      </c>
      <c r="I30" s="33" t="n">
        <f aca="false">ROUND(D30*G30,0)</f>
        <v>0</v>
      </c>
    </row>
    <row r="31" s="84" customFormat="true" ht="17.25" hidden="false" customHeight="false" outlineLevel="0" collapsed="false">
      <c r="A31" s="82"/>
      <c r="B31" s="30"/>
      <c r="C31" s="88" t="s">
        <v>83</v>
      </c>
      <c r="D31" s="89" t="n">
        <v>20</v>
      </c>
      <c r="E31" s="30" t="s">
        <v>63</v>
      </c>
      <c r="F31" s="90"/>
      <c r="G31" s="32"/>
      <c r="H31" s="33" t="n">
        <f aca="false">ROUND(D31*F31,0)</f>
        <v>0</v>
      </c>
      <c r="I31" s="33" t="n">
        <f aca="false">ROUND(D31*G31,0)</f>
        <v>0</v>
      </c>
    </row>
    <row r="32" s="84" customFormat="true" ht="17.25" hidden="false" customHeight="false" outlineLevel="0" collapsed="false">
      <c r="A32" s="82"/>
      <c r="B32" s="30"/>
      <c r="C32" s="88" t="s">
        <v>84</v>
      </c>
      <c r="D32" s="89" t="n">
        <v>15</v>
      </c>
      <c r="E32" s="30" t="s">
        <v>63</v>
      </c>
      <c r="F32" s="90"/>
      <c r="G32" s="32"/>
      <c r="H32" s="33" t="n">
        <f aca="false">ROUND(D32*F32,0)</f>
        <v>0</v>
      </c>
      <c r="I32" s="33" t="n">
        <f aca="false">ROUND(D32*G32,0)</f>
        <v>0</v>
      </c>
    </row>
    <row r="33" s="84" customFormat="true" ht="17.25" hidden="false" customHeight="false" outlineLevel="0" collapsed="false">
      <c r="A33" s="82"/>
      <c r="B33" s="30"/>
      <c r="C33" s="88" t="s">
        <v>85</v>
      </c>
      <c r="D33" s="89" t="n">
        <v>24</v>
      </c>
      <c r="E33" s="30" t="s">
        <v>63</v>
      </c>
      <c r="F33" s="90"/>
      <c r="G33" s="32"/>
      <c r="H33" s="33" t="n">
        <f aca="false">ROUND(D33*F33,0)</f>
        <v>0</v>
      </c>
      <c r="I33" s="33" t="n">
        <f aca="false">ROUND(D33*G33,0)</f>
        <v>0</v>
      </c>
    </row>
    <row r="34" s="84" customFormat="true" ht="17.25" hidden="false" customHeight="false" outlineLevel="0" collapsed="false">
      <c r="A34" s="82"/>
      <c r="B34" s="30"/>
      <c r="C34" s="88" t="s">
        <v>86</v>
      </c>
      <c r="D34" s="89" t="n">
        <v>28</v>
      </c>
      <c r="E34" s="30" t="s">
        <v>63</v>
      </c>
      <c r="F34" s="90"/>
      <c r="G34" s="32"/>
      <c r="H34" s="33" t="n">
        <f aca="false">ROUND(D34*F34,0)</f>
        <v>0</v>
      </c>
      <c r="I34" s="33" t="n">
        <f aca="false">ROUND(D34*G34,0)</f>
        <v>0</v>
      </c>
    </row>
    <row r="35" s="84" customFormat="true" ht="16.5" hidden="false" customHeight="false" outlineLevel="0" collapsed="false">
      <c r="A35" s="82"/>
      <c r="B35" s="30"/>
      <c r="C35" s="86" t="s">
        <v>87</v>
      </c>
      <c r="D35" s="89" t="n">
        <v>26</v>
      </c>
      <c r="E35" s="30" t="s">
        <v>63</v>
      </c>
      <c r="F35" s="90"/>
      <c r="G35" s="32"/>
      <c r="H35" s="33" t="n">
        <f aca="false">ROUND(D35*F35,0)</f>
        <v>0</v>
      </c>
      <c r="I35" s="33" t="n">
        <f aca="false">ROUND(D35*G35,0)</f>
        <v>0</v>
      </c>
    </row>
    <row r="36" s="84" customFormat="true" ht="17.25" hidden="false" customHeight="false" outlineLevel="0" collapsed="false">
      <c r="A36" s="82"/>
      <c r="B36" s="30"/>
      <c r="C36" s="88" t="s">
        <v>88</v>
      </c>
      <c r="D36" s="89" t="n">
        <v>30</v>
      </c>
      <c r="E36" s="30" t="s">
        <v>63</v>
      </c>
      <c r="F36" s="90"/>
      <c r="G36" s="32"/>
      <c r="H36" s="33" t="n">
        <f aca="false">ROUND(D36*F36,0)</f>
        <v>0</v>
      </c>
      <c r="I36" s="33" t="n">
        <f aca="false">ROUND(D36*G36,0)</f>
        <v>0</v>
      </c>
    </row>
    <row r="37" s="84" customFormat="true" ht="17.25" hidden="false" customHeight="false" outlineLevel="0" collapsed="false">
      <c r="A37" s="82"/>
      <c r="B37" s="35"/>
      <c r="C37" s="88" t="s">
        <v>89</v>
      </c>
      <c r="D37" s="89" t="n">
        <v>15</v>
      </c>
      <c r="E37" s="35" t="s">
        <v>63</v>
      </c>
      <c r="F37" s="90"/>
      <c r="G37" s="32"/>
      <c r="H37" s="33" t="n">
        <f aca="false">ROUND(D37*F37,0)</f>
        <v>0</v>
      </c>
      <c r="I37" s="33" t="n">
        <f aca="false">ROUND(D37*G37,0)</f>
        <v>0</v>
      </c>
    </row>
    <row r="38" s="84" customFormat="true" ht="16.5" hidden="false" customHeight="false" outlineLevel="0" collapsed="false">
      <c r="A38" s="82"/>
      <c r="B38" s="35"/>
      <c r="C38" s="86" t="s">
        <v>90</v>
      </c>
      <c r="D38" s="89" t="n">
        <v>30</v>
      </c>
      <c r="E38" s="35" t="s">
        <v>63</v>
      </c>
      <c r="F38" s="90"/>
      <c r="G38" s="32"/>
      <c r="H38" s="33" t="n">
        <f aca="false">ROUND(D38*F38,0)</f>
        <v>0</v>
      </c>
      <c r="I38" s="33" t="n">
        <f aca="false">ROUND(D38*G38,0)</f>
        <v>0</v>
      </c>
    </row>
    <row r="39" s="84" customFormat="true" ht="17.25" hidden="false" customHeight="false" outlineLevel="0" collapsed="false">
      <c r="A39" s="91"/>
      <c r="B39" s="91"/>
      <c r="C39" s="88" t="s">
        <v>91</v>
      </c>
      <c r="D39" s="89" t="n">
        <v>30</v>
      </c>
      <c r="E39" s="89" t="s">
        <v>63</v>
      </c>
      <c r="F39" s="90"/>
      <c r="G39" s="32"/>
      <c r="H39" s="33" t="n">
        <f aca="false">ROUND(D39*F39,0)</f>
        <v>0</v>
      </c>
      <c r="I39" s="33" t="n">
        <f aca="false">ROUND(D39*G39,0)</f>
        <v>0</v>
      </c>
    </row>
    <row r="40" s="84" customFormat="true" ht="17.25" hidden="false" customHeight="false" outlineLevel="0" collapsed="false">
      <c r="A40" s="92"/>
      <c r="B40" s="91"/>
      <c r="C40" s="88"/>
      <c r="D40" s="89"/>
      <c r="E40" s="91"/>
      <c r="F40" s="91"/>
      <c r="G40" s="91"/>
      <c r="H40" s="33"/>
      <c r="I40" s="33"/>
    </row>
    <row r="41" s="84" customFormat="true" ht="17.25" hidden="false" customHeight="false" outlineLevel="0" collapsed="false">
      <c r="A41" s="92" t="n">
        <v>5</v>
      </c>
      <c r="B41" s="91"/>
      <c r="C41" s="88" t="s">
        <v>92</v>
      </c>
      <c r="D41" s="89"/>
      <c r="E41" s="91"/>
      <c r="F41" s="91"/>
      <c r="G41" s="91"/>
      <c r="H41" s="33"/>
      <c r="I41" s="33"/>
    </row>
    <row r="42" s="84" customFormat="true" ht="17.25" hidden="false" customHeight="false" outlineLevel="0" collapsed="false">
      <c r="A42" s="92"/>
      <c r="B42" s="91"/>
      <c r="C42" s="88" t="s">
        <v>93</v>
      </c>
      <c r="D42" s="89" t="n">
        <v>60</v>
      </c>
      <c r="E42" s="89" t="s">
        <v>63</v>
      </c>
      <c r="F42" s="93"/>
      <c r="G42" s="89"/>
      <c r="H42" s="33" t="n">
        <f aca="false">ROUND(D42*F42,0)</f>
        <v>0</v>
      </c>
      <c r="I42" s="33" t="n">
        <f aca="false">ROUND(D42*G42,0)</f>
        <v>0</v>
      </c>
    </row>
    <row r="43" s="84" customFormat="true" ht="16.5" hidden="false" customHeight="false" outlineLevel="0" collapsed="false">
      <c r="A43" s="92"/>
      <c r="B43" s="91"/>
      <c r="C43" s="86" t="s">
        <v>94</v>
      </c>
      <c r="D43" s="89" t="n">
        <v>117</v>
      </c>
      <c r="E43" s="89" t="s">
        <v>63</v>
      </c>
      <c r="F43" s="93"/>
      <c r="G43" s="89"/>
      <c r="H43" s="33" t="n">
        <f aca="false">ROUND(D43*F43,0)</f>
        <v>0</v>
      </c>
      <c r="I43" s="33" t="n">
        <f aca="false">ROUND(D43*G43,0)</f>
        <v>0</v>
      </c>
    </row>
    <row r="44" s="84" customFormat="true" ht="17.25" hidden="false" customHeight="false" outlineLevel="0" collapsed="false">
      <c r="A44" s="92"/>
      <c r="B44" s="91"/>
      <c r="C44" s="88" t="s">
        <v>95</v>
      </c>
      <c r="D44" s="89" t="n">
        <v>110</v>
      </c>
      <c r="E44" s="89" t="s">
        <v>63</v>
      </c>
      <c r="F44" s="93"/>
      <c r="G44" s="89"/>
      <c r="H44" s="33" t="n">
        <f aca="false">ROUND(D44*F44,0)</f>
        <v>0</v>
      </c>
      <c r="I44" s="33" t="n">
        <f aca="false">ROUND(D44*G44,0)</f>
        <v>0</v>
      </c>
    </row>
    <row r="45" s="84" customFormat="true" ht="16.5" hidden="false" customHeight="false" outlineLevel="0" collapsed="false">
      <c r="A45" s="92"/>
      <c r="B45" s="91"/>
      <c r="C45" s="86" t="s">
        <v>96</v>
      </c>
      <c r="D45" s="89" t="n">
        <v>41</v>
      </c>
      <c r="E45" s="89" t="s">
        <v>63</v>
      </c>
      <c r="F45" s="93"/>
      <c r="G45" s="89"/>
      <c r="H45" s="33" t="n">
        <f aca="false">ROUND(D45*F45,0)</f>
        <v>0</v>
      </c>
      <c r="I45" s="33" t="n">
        <f aca="false">ROUND(D45*G45,0)</f>
        <v>0</v>
      </c>
    </row>
    <row r="46" s="84" customFormat="true" ht="17.25" hidden="false" customHeight="false" outlineLevel="0" collapsed="false">
      <c r="A46" s="92"/>
      <c r="B46" s="91"/>
      <c r="C46" s="88" t="s">
        <v>97</v>
      </c>
      <c r="D46" s="89" t="n">
        <v>57</v>
      </c>
      <c r="E46" s="89" t="s">
        <v>63</v>
      </c>
      <c r="F46" s="93"/>
      <c r="G46" s="89"/>
      <c r="H46" s="33" t="n">
        <f aca="false">ROUND(D46*F46,0)</f>
        <v>0</v>
      </c>
      <c r="I46" s="33" t="n">
        <f aca="false">ROUND(D46*G46,0)</f>
        <v>0</v>
      </c>
    </row>
    <row r="47" s="84" customFormat="true" ht="16.5" hidden="false" customHeight="false" outlineLevel="0" collapsed="false">
      <c r="A47" s="92"/>
      <c r="B47" s="91"/>
      <c r="C47" s="86" t="s">
        <v>98</v>
      </c>
      <c r="D47" s="89" t="n">
        <v>21</v>
      </c>
      <c r="E47" s="89" t="s">
        <v>63</v>
      </c>
      <c r="F47" s="93"/>
      <c r="G47" s="89"/>
      <c r="H47" s="33" t="n">
        <f aca="false">ROUND(D47*F47,0)</f>
        <v>0</v>
      </c>
      <c r="I47" s="33" t="n">
        <f aca="false">ROUND(D47*G47,0)</f>
        <v>0</v>
      </c>
    </row>
    <row r="48" s="84" customFormat="true" ht="16.5" hidden="false" customHeight="false" outlineLevel="0" collapsed="false">
      <c r="A48" s="92"/>
      <c r="B48" s="91"/>
      <c r="C48" s="86" t="s">
        <v>99</v>
      </c>
      <c r="D48" s="89" t="n">
        <v>56</v>
      </c>
      <c r="E48" s="89" t="s">
        <v>63</v>
      </c>
      <c r="F48" s="93"/>
      <c r="G48" s="89"/>
      <c r="H48" s="33" t="n">
        <f aca="false">ROUND(D48*F48,0)</f>
        <v>0</v>
      </c>
      <c r="I48" s="33" t="n">
        <f aca="false">ROUND(D48*G48,0)</f>
        <v>0</v>
      </c>
    </row>
    <row r="49" s="84" customFormat="true" ht="17.25" hidden="false" customHeight="false" outlineLevel="0" collapsed="false">
      <c r="A49" s="92"/>
      <c r="B49" s="91"/>
      <c r="C49" s="88" t="s">
        <v>100</v>
      </c>
      <c r="D49" s="89" t="n">
        <v>69</v>
      </c>
      <c r="E49" s="89" t="s">
        <v>63</v>
      </c>
      <c r="F49" s="93"/>
      <c r="G49" s="89"/>
      <c r="H49" s="33" t="n">
        <f aca="false">ROUND(D49*F49,0)</f>
        <v>0</v>
      </c>
      <c r="I49" s="33" t="n">
        <f aca="false">ROUND(D49*G49,0)</f>
        <v>0</v>
      </c>
    </row>
    <row r="50" s="84" customFormat="true" ht="16.5" hidden="false" customHeight="false" outlineLevel="0" collapsed="false">
      <c r="A50" s="92"/>
      <c r="B50" s="91"/>
      <c r="C50" s="86" t="s">
        <v>101</v>
      </c>
      <c r="D50" s="89" t="n">
        <v>95</v>
      </c>
      <c r="E50" s="89" t="s">
        <v>63</v>
      </c>
      <c r="F50" s="93"/>
      <c r="G50" s="89"/>
      <c r="H50" s="33" t="n">
        <f aca="false">ROUND(D50*F50,0)</f>
        <v>0</v>
      </c>
      <c r="I50" s="33" t="n">
        <f aca="false">ROUND(D50*G50,0)</f>
        <v>0</v>
      </c>
    </row>
    <row r="51" s="84" customFormat="true" ht="17.25" hidden="false" customHeight="false" outlineLevel="0" collapsed="false">
      <c r="A51" s="92"/>
      <c r="B51" s="91"/>
      <c r="C51" s="88" t="s">
        <v>102</v>
      </c>
      <c r="D51" s="89" t="n">
        <v>85</v>
      </c>
      <c r="E51" s="89" t="s">
        <v>63</v>
      </c>
      <c r="F51" s="93"/>
      <c r="G51" s="89"/>
      <c r="H51" s="33" t="n">
        <f aca="false">ROUND(D51*F51,0)</f>
        <v>0</v>
      </c>
      <c r="I51" s="33" t="n">
        <f aca="false">ROUND(D51*G51,0)</f>
        <v>0</v>
      </c>
    </row>
    <row r="52" s="84" customFormat="true" ht="16.5" hidden="false" customHeight="false" outlineLevel="0" collapsed="false">
      <c r="A52" s="92"/>
      <c r="B52" s="91"/>
      <c r="C52" s="94" t="s">
        <v>103</v>
      </c>
      <c r="D52" s="89" t="n">
        <v>184</v>
      </c>
      <c r="E52" s="89" t="s">
        <v>63</v>
      </c>
      <c r="F52" s="93"/>
      <c r="G52" s="89"/>
      <c r="H52" s="33" t="n">
        <f aca="false">ROUND(D52*F52,0)</f>
        <v>0</v>
      </c>
      <c r="I52" s="33" t="n">
        <f aca="false">ROUND(D52*G52,0)</f>
        <v>0</v>
      </c>
    </row>
    <row r="53" customFormat="false" ht="17.25" hidden="false" customHeight="false" outlineLevel="0" collapsed="false">
      <c r="A53" s="92"/>
      <c r="B53" s="91"/>
      <c r="C53" s="95" t="s">
        <v>104</v>
      </c>
      <c r="D53" s="89" t="n">
        <v>104</v>
      </c>
      <c r="E53" s="89" t="s">
        <v>63</v>
      </c>
      <c r="F53" s="93"/>
      <c r="G53" s="89"/>
      <c r="H53" s="33" t="n">
        <f aca="false">ROUND(D53*F53,0)</f>
        <v>0</v>
      </c>
      <c r="I53" s="33" t="n">
        <f aca="false">ROUND(D53*G53,0)</f>
        <v>0</v>
      </c>
    </row>
    <row r="54" customFormat="false" ht="17.25" hidden="false" customHeight="false" outlineLevel="0" collapsed="false">
      <c r="A54" s="92"/>
      <c r="B54" s="91"/>
      <c r="C54" s="95" t="s">
        <v>105</v>
      </c>
      <c r="D54" s="89" t="n">
        <v>146</v>
      </c>
      <c r="E54" s="89" t="s">
        <v>63</v>
      </c>
      <c r="F54" s="93"/>
      <c r="G54" s="89"/>
      <c r="H54" s="33" t="n">
        <f aca="false">ROUND(D54*F54,0)</f>
        <v>0</v>
      </c>
      <c r="I54" s="33" t="n">
        <f aca="false">ROUND(D54*G54,0)</f>
        <v>0</v>
      </c>
    </row>
    <row r="55" customFormat="false" ht="16.5" hidden="false" customHeight="false" outlineLevel="0" collapsed="false">
      <c r="A55" s="92"/>
      <c r="B55" s="91"/>
      <c r="C55" s="86" t="s">
        <v>106</v>
      </c>
      <c r="D55" s="89" t="n">
        <v>37</v>
      </c>
      <c r="E55" s="89" t="s">
        <v>63</v>
      </c>
      <c r="F55" s="93"/>
      <c r="G55" s="89"/>
      <c r="H55" s="33" t="n">
        <f aca="false">ROUND(D55*F55,0)</f>
        <v>0</v>
      </c>
      <c r="I55" s="33" t="n">
        <f aca="false">ROUND(D55*G55,0)</f>
        <v>0</v>
      </c>
    </row>
    <row r="56" customFormat="false" ht="17.25" hidden="false" customHeight="false" outlineLevel="0" collapsed="false">
      <c r="A56" s="92"/>
      <c r="B56" s="91"/>
      <c r="C56" s="88" t="s">
        <v>107</v>
      </c>
      <c r="D56" s="89" t="n">
        <v>62</v>
      </c>
      <c r="E56" s="89" t="s">
        <v>63</v>
      </c>
      <c r="F56" s="93"/>
      <c r="G56" s="89"/>
      <c r="H56" s="33" t="n">
        <f aca="false">ROUND(D56*F56,0)</f>
        <v>0</v>
      </c>
      <c r="I56" s="33" t="n">
        <f aca="false">ROUND(D56*G56,0)</f>
        <v>0</v>
      </c>
    </row>
    <row r="57" customFormat="false" ht="16.5" hidden="false" customHeight="false" outlineLevel="0" collapsed="false">
      <c r="A57" s="92"/>
      <c r="B57" s="91"/>
      <c r="C57" s="86" t="s">
        <v>108</v>
      </c>
      <c r="D57" s="89" t="n">
        <v>32</v>
      </c>
      <c r="E57" s="89" t="s">
        <v>63</v>
      </c>
      <c r="F57" s="93"/>
      <c r="G57" s="89"/>
      <c r="H57" s="33" t="n">
        <f aca="false">ROUND(D57*F57,0)</f>
        <v>0</v>
      </c>
      <c r="I57" s="33" t="n">
        <f aca="false">ROUND(D57*G57,0)</f>
        <v>0</v>
      </c>
    </row>
    <row r="58" customFormat="false" ht="17.25" hidden="false" customHeight="false" outlineLevel="0" collapsed="false">
      <c r="A58" s="92"/>
      <c r="B58" s="91"/>
      <c r="C58" s="88" t="s">
        <v>109</v>
      </c>
      <c r="D58" s="89" t="n">
        <v>21</v>
      </c>
      <c r="E58" s="89" t="s">
        <v>63</v>
      </c>
      <c r="F58" s="93"/>
      <c r="G58" s="89"/>
      <c r="H58" s="33" t="n">
        <f aca="false">ROUND(D58*F58,0)</f>
        <v>0</v>
      </c>
      <c r="I58" s="33" t="n">
        <f aca="false">ROUND(D58*G58,0)</f>
        <v>0</v>
      </c>
    </row>
    <row r="59" customFormat="false" ht="16.5" hidden="false" customHeight="false" outlineLevel="0" collapsed="false">
      <c r="A59" s="92"/>
      <c r="B59" s="91"/>
      <c r="C59" s="86" t="s">
        <v>110</v>
      </c>
      <c r="D59" s="89" t="n">
        <v>26</v>
      </c>
      <c r="E59" s="89" t="s">
        <v>63</v>
      </c>
      <c r="F59" s="93"/>
      <c r="G59" s="89"/>
      <c r="H59" s="33" t="n">
        <f aca="false">ROUND(D59*F59,0)</f>
        <v>0</v>
      </c>
      <c r="I59" s="33" t="n">
        <f aca="false">ROUND(D59*G59,0)</f>
        <v>0</v>
      </c>
    </row>
    <row r="60" customFormat="false" ht="17.25" hidden="false" customHeight="false" outlineLevel="0" collapsed="false">
      <c r="A60" s="92"/>
      <c r="B60" s="91"/>
      <c r="C60" s="88"/>
      <c r="D60" s="89"/>
      <c r="E60" s="91"/>
      <c r="F60" s="91"/>
      <c r="G60" s="91"/>
      <c r="H60" s="33"/>
      <c r="I60" s="33"/>
    </row>
    <row r="61" customFormat="false" ht="16.5" hidden="false" customHeight="false" outlineLevel="0" collapsed="false">
      <c r="A61" s="96" t="n">
        <v>6</v>
      </c>
      <c r="B61" s="85"/>
      <c r="C61" s="85" t="s">
        <v>111</v>
      </c>
      <c r="D61" s="85"/>
      <c r="E61" s="85"/>
      <c r="F61" s="85"/>
      <c r="G61" s="91"/>
      <c r="H61" s="33"/>
      <c r="I61" s="33"/>
    </row>
    <row r="62" customFormat="false" ht="17.25" hidden="false" customHeight="false" outlineLevel="0" collapsed="false">
      <c r="A62" s="96"/>
      <c r="B62" s="85"/>
      <c r="C62" s="97" t="s">
        <v>112</v>
      </c>
      <c r="D62" s="89" t="n">
        <v>1554</v>
      </c>
      <c r="E62" s="85" t="s">
        <v>63</v>
      </c>
      <c r="F62" s="98"/>
      <c r="G62" s="91"/>
      <c r="H62" s="33" t="n">
        <f aca="false">ROUND(D62*F62,0)</f>
        <v>0</v>
      </c>
      <c r="I62" s="33" t="n">
        <f aca="false">ROUND(D62*G62,0)</f>
        <v>0</v>
      </c>
    </row>
    <row r="63" customFormat="false" ht="17.25" hidden="false" customHeight="false" outlineLevel="0" collapsed="false">
      <c r="A63" s="96"/>
      <c r="B63" s="85"/>
      <c r="C63" s="97" t="s">
        <v>113</v>
      </c>
      <c r="D63" s="89" t="n">
        <v>60</v>
      </c>
      <c r="E63" s="85" t="s">
        <v>63</v>
      </c>
      <c r="F63" s="98"/>
      <c r="G63" s="91"/>
      <c r="H63" s="33" t="n">
        <f aca="false">ROUND(D63*F63,0)</f>
        <v>0</v>
      </c>
      <c r="I63" s="33" t="n">
        <f aca="false">ROUND(D63*G63,0)</f>
        <v>0</v>
      </c>
    </row>
    <row r="64" customFormat="false" ht="17.25" hidden="false" customHeight="false" outlineLevel="0" collapsed="false">
      <c r="A64" s="96"/>
      <c r="B64" s="85"/>
      <c r="C64" s="97" t="s">
        <v>114</v>
      </c>
      <c r="D64" s="89" t="n">
        <v>131</v>
      </c>
      <c r="E64" s="85" t="s">
        <v>63</v>
      </c>
      <c r="F64" s="98"/>
      <c r="G64" s="91"/>
      <c r="H64" s="33" t="n">
        <f aca="false">ROUND(D64*F64,0)</f>
        <v>0</v>
      </c>
      <c r="I64" s="33" t="n">
        <f aca="false">ROUND(D64*G64,0)</f>
        <v>0</v>
      </c>
    </row>
    <row r="65" customFormat="false" ht="16.5" hidden="false" customHeight="false" outlineLevel="0" collapsed="false">
      <c r="A65" s="96"/>
      <c r="B65" s="85"/>
      <c r="C65" s="99" t="s">
        <v>115</v>
      </c>
      <c r="D65" s="89" t="n">
        <v>115</v>
      </c>
      <c r="E65" s="85" t="s">
        <v>63</v>
      </c>
      <c r="F65" s="98"/>
      <c r="G65" s="91"/>
      <c r="H65" s="33" t="n">
        <f aca="false">ROUND(D65*F65,0)</f>
        <v>0</v>
      </c>
      <c r="I65" s="33" t="n">
        <f aca="false">ROUND(D65*G65,0)</f>
        <v>0</v>
      </c>
    </row>
    <row r="66" customFormat="false" ht="17.25" hidden="false" customHeight="false" outlineLevel="0" collapsed="false">
      <c r="A66" s="96"/>
      <c r="B66" s="85"/>
      <c r="C66" s="97" t="s">
        <v>116</v>
      </c>
      <c r="D66" s="89" t="n">
        <v>816</v>
      </c>
      <c r="E66" s="85" t="s">
        <v>63</v>
      </c>
      <c r="F66" s="98"/>
      <c r="G66" s="91"/>
      <c r="H66" s="33" t="n">
        <f aca="false">ROUND(D66*F66,0)</f>
        <v>0</v>
      </c>
      <c r="I66" s="33" t="n">
        <f aca="false">ROUND(D66*G66,0)</f>
        <v>0</v>
      </c>
    </row>
    <row r="67" customFormat="false" ht="16.5" hidden="false" customHeight="false" outlineLevel="0" collapsed="false">
      <c r="A67" s="96"/>
      <c r="B67" s="85"/>
      <c r="C67" s="99" t="s">
        <v>117</v>
      </c>
      <c r="D67" s="89" t="n">
        <v>105</v>
      </c>
      <c r="E67" s="85" t="s">
        <v>63</v>
      </c>
      <c r="F67" s="98"/>
      <c r="G67" s="91"/>
      <c r="H67" s="33" t="n">
        <f aca="false">ROUND(D67*F67,0)</f>
        <v>0</v>
      </c>
      <c r="I67" s="33" t="n">
        <f aca="false">ROUND(D67*G67,0)</f>
        <v>0</v>
      </c>
    </row>
    <row r="68" customFormat="false" ht="17.25" hidden="false" customHeight="false" outlineLevel="0" collapsed="false">
      <c r="A68" s="96"/>
      <c r="B68" s="85"/>
      <c r="C68" s="97" t="s">
        <v>118</v>
      </c>
      <c r="D68" s="89" t="n">
        <v>334</v>
      </c>
      <c r="E68" s="85" t="s">
        <v>63</v>
      </c>
      <c r="F68" s="98"/>
      <c r="G68" s="91"/>
      <c r="H68" s="33" t="n">
        <f aca="false">ROUND(D68*F68,0)</f>
        <v>0</v>
      </c>
      <c r="I68" s="33" t="n">
        <f aca="false">ROUND(D68*G68,0)</f>
        <v>0</v>
      </c>
    </row>
    <row r="69" customFormat="false" ht="16.5" hidden="false" customHeight="false" outlineLevel="0" collapsed="false">
      <c r="A69" s="96"/>
      <c r="B69" s="85"/>
      <c r="C69" s="99" t="s">
        <v>119</v>
      </c>
      <c r="D69" s="89" t="n">
        <v>22</v>
      </c>
      <c r="E69" s="85" t="s">
        <v>63</v>
      </c>
      <c r="F69" s="98"/>
      <c r="G69" s="91"/>
      <c r="H69" s="33" t="n">
        <f aca="false">ROUND(D69*F69,0)</f>
        <v>0</v>
      </c>
      <c r="I69" s="33" t="n">
        <f aca="false">ROUND(D69*G69,0)</f>
        <v>0</v>
      </c>
    </row>
    <row r="70" customFormat="false" ht="16.5" hidden="false" customHeight="false" outlineLevel="0" collapsed="false">
      <c r="A70" s="96"/>
      <c r="B70" s="85"/>
      <c r="C70" s="99" t="s">
        <v>120</v>
      </c>
      <c r="D70" s="89" t="n">
        <v>60</v>
      </c>
      <c r="E70" s="85" t="s">
        <v>63</v>
      </c>
      <c r="F70" s="98"/>
      <c r="G70" s="91"/>
      <c r="H70" s="33" t="n">
        <f aca="false">ROUND(D70*F70,0)</f>
        <v>0</v>
      </c>
      <c r="I70" s="33" t="n">
        <f aca="false">ROUND(D70*G70,0)</f>
        <v>0</v>
      </c>
    </row>
    <row r="71" customFormat="false" ht="17.25" hidden="false" customHeight="false" outlineLevel="0" collapsed="false">
      <c r="A71" s="96"/>
      <c r="B71" s="85"/>
      <c r="C71" s="97" t="s">
        <v>121</v>
      </c>
      <c r="D71" s="89" t="n">
        <v>96</v>
      </c>
      <c r="E71" s="85" t="s">
        <v>63</v>
      </c>
      <c r="F71" s="98"/>
      <c r="G71" s="91"/>
      <c r="H71" s="33" t="n">
        <f aca="false">ROUND(D71*F71,0)</f>
        <v>0</v>
      </c>
      <c r="I71" s="33" t="n">
        <f aca="false">ROUND(D71*G71,0)</f>
        <v>0</v>
      </c>
    </row>
    <row r="72" customFormat="false" ht="16.5" hidden="false" customHeight="false" outlineLevel="0" collapsed="false">
      <c r="A72" s="96"/>
      <c r="B72" s="85"/>
      <c r="C72" s="99" t="s">
        <v>122</v>
      </c>
      <c r="D72" s="89" t="n">
        <v>36</v>
      </c>
      <c r="E72" s="85" t="s">
        <v>63</v>
      </c>
      <c r="F72" s="98"/>
      <c r="G72" s="91"/>
      <c r="H72" s="33" t="n">
        <f aca="false">ROUND(D72*F72,0)</f>
        <v>0</v>
      </c>
      <c r="I72" s="33" t="n">
        <f aca="false">ROUND(D72*G72,0)</f>
        <v>0</v>
      </c>
    </row>
    <row r="73" customFormat="false" ht="17.25" hidden="false" customHeight="false" outlineLevel="0" collapsed="false">
      <c r="A73" s="96"/>
      <c r="B73" s="85"/>
      <c r="C73" s="97" t="s">
        <v>123</v>
      </c>
      <c r="D73" s="89" t="n">
        <v>72</v>
      </c>
      <c r="E73" s="85" t="s">
        <v>63</v>
      </c>
      <c r="F73" s="98"/>
      <c r="G73" s="91"/>
      <c r="H73" s="33" t="n">
        <f aca="false">ROUND(D73*F73,0)</f>
        <v>0</v>
      </c>
      <c r="I73" s="33" t="n">
        <f aca="false">ROUND(D73*G73,0)</f>
        <v>0</v>
      </c>
    </row>
    <row r="74" customFormat="false" ht="16.5" hidden="false" customHeight="false" outlineLevel="0" collapsed="false">
      <c r="A74" s="96"/>
      <c r="B74" s="85"/>
      <c r="C74" s="99" t="s">
        <v>124</v>
      </c>
      <c r="D74" s="89" t="n">
        <v>24</v>
      </c>
      <c r="E74" s="85" t="s">
        <v>63</v>
      </c>
      <c r="F74" s="98"/>
      <c r="G74" s="91"/>
      <c r="H74" s="33" t="n">
        <f aca="false">ROUND(D74*F74,0)</f>
        <v>0</v>
      </c>
      <c r="I74" s="33" t="n">
        <f aca="false">ROUND(D74*G74,0)</f>
        <v>0</v>
      </c>
    </row>
    <row r="75" customFormat="false" ht="16.5" hidden="false" customHeight="false" outlineLevel="0" collapsed="false">
      <c r="A75" s="96"/>
      <c r="B75" s="85"/>
      <c r="C75" s="99" t="s">
        <v>125</v>
      </c>
      <c r="D75" s="89" t="n">
        <v>37</v>
      </c>
      <c r="E75" s="85" t="s">
        <v>63</v>
      </c>
      <c r="F75" s="98"/>
      <c r="G75" s="91"/>
      <c r="H75" s="33" t="n">
        <f aca="false">ROUND(D75*F75,0)</f>
        <v>0</v>
      </c>
      <c r="I75" s="33" t="n">
        <f aca="false">ROUND(D75*G75,0)</f>
        <v>0</v>
      </c>
    </row>
    <row r="76" customFormat="false" ht="17.25" hidden="false" customHeight="false" outlineLevel="0" collapsed="false">
      <c r="A76" s="96"/>
      <c r="B76" s="85"/>
      <c r="C76" s="97" t="s">
        <v>126</v>
      </c>
      <c r="D76" s="89" t="n">
        <v>24</v>
      </c>
      <c r="E76" s="85" t="s">
        <v>63</v>
      </c>
      <c r="F76" s="98"/>
      <c r="G76" s="91"/>
      <c r="H76" s="33" t="n">
        <f aca="false">ROUND(D76*F76,0)</f>
        <v>0</v>
      </c>
      <c r="I76" s="33" t="n">
        <f aca="false">ROUND(D76*G76,0)</f>
        <v>0</v>
      </c>
    </row>
    <row r="77" customFormat="false" ht="16.5" hidden="false" customHeight="false" outlineLevel="0" collapsed="false">
      <c r="A77" s="96"/>
      <c r="B77" s="85"/>
      <c r="C77" s="99" t="s">
        <v>127</v>
      </c>
      <c r="D77" s="89" t="n">
        <v>96</v>
      </c>
      <c r="E77" s="85" t="s">
        <v>63</v>
      </c>
      <c r="F77" s="98"/>
      <c r="G77" s="91"/>
      <c r="H77" s="33" t="n">
        <f aca="false">ROUND(D77*F77,0)</f>
        <v>0</v>
      </c>
      <c r="I77" s="33" t="n">
        <f aca="false">ROUND(D77*G77,0)</f>
        <v>0</v>
      </c>
    </row>
    <row r="78" customFormat="false" ht="17.25" hidden="false" customHeight="false" outlineLevel="0" collapsed="false">
      <c r="A78" s="96"/>
      <c r="B78" s="85"/>
      <c r="C78" s="97" t="s">
        <v>128</v>
      </c>
      <c r="D78" s="89" t="n">
        <v>30</v>
      </c>
      <c r="E78" s="85" t="s">
        <v>63</v>
      </c>
      <c r="F78" s="98"/>
      <c r="G78" s="91"/>
      <c r="H78" s="33" t="n">
        <f aca="false">ROUND(D78*F78,0)</f>
        <v>0</v>
      </c>
      <c r="I78" s="33" t="n">
        <f aca="false">ROUND(D78*G78,0)</f>
        <v>0</v>
      </c>
    </row>
    <row r="79" customFormat="false" ht="16.5" hidden="false" customHeight="false" outlineLevel="0" collapsed="false">
      <c r="A79" s="96"/>
      <c r="B79" s="85"/>
      <c r="C79" s="99" t="s">
        <v>129</v>
      </c>
      <c r="D79" s="89" t="n">
        <v>60</v>
      </c>
      <c r="E79" s="85" t="s">
        <v>63</v>
      </c>
      <c r="F79" s="98"/>
      <c r="G79" s="91"/>
      <c r="H79" s="33" t="n">
        <f aca="false">ROUND(D79*F79,0)</f>
        <v>0</v>
      </c>
      <c r="I79" s="33" t="n">
        <f aca="false">ROUND(D79*G79,0)</f>
        <v>0</v>
      </c>
    </row>
    <row r="80" customFormat="false" ht="17.25" hidden="false" customHeight="false" outlineLevel="0" collapsed="false">
      <c r="A80" s="92"/>
      <c r="B80" s="91"/>
      <c r="C80" s="97" t="s">
        <v>130</v>
      </c>
      <c r="D80" s="89" t="n">
        <v>90</v>
      </c>
      <c r="E80" s="85" t="s">
        <v>63</v>
      </c>
      <c r="F80" s="98"/>
      <c r="G80" s="91"/>
      <c r="H80" s="33" t="n">
        <f aca="false">ROUND(D80*F80,0)</f>
        <v>0</v>
      </c>
      <c r="I80" s="33" t="n">
        <f aca="false">ROUND(D80*G80,0)</f>
        <v>0</v>
      </c>
    </row>
    <row r="81" customFormat="false" ht="17.25" hidden="false" customHeight="false" outlineLevel="0" collapsed="false">
      <c r="A81" s="92"/>
      <c r="B81" s="91"/>
      <c r="C81" s="97" t="s">
        <v>131</v>
      </c>
      <c r="D81" s="89" t="n">
        <v>12</v>
      </c>
      <c r="E81" s="85" t="s">
        <v>63</v>
      </c>
      <c r="F81" s="98"/>
      <c r="G81" s="91"/>
      <c r="H81" s="33" t="n">
        <f aca="false">ROUND(D81*F81,0)</f>
        <v>0</v>
      </c>
      <c r="I81" s="33" t="n">
        <f aca="false">ROUND(D81*G81,0)</f>
        <v>0</v>
      </c>
    </row>
    <row r="82" customFormat="false" ht="17.25" hidden="false" customHeight="false" outlineLevel="0" collapsed="false">
      <c r="A82" s="92"/>
      <c r="B82" s="91"/>
      <c r="C82" s="97" t="s">
        <v>132</v>
      </c>
      <c r="D82" s="89" t="n">
        <v>60</v>
      </c>
      <c r="E82" s="85" t="s">
        <v>63</v>
      </c>
      <c r="F82" s="98"/>
      <c r="G82" s="91"/>
      <c r="H82" s="33" t="n">
        <f aca="false">ROUND(D82*F82,0)</f>
        <v>0</v>
      </c>
      <c r="I82" s="33" t="n">
        <f aca="false">ROUND(D82*G82,0)</f>
        <v>0</v>
      </c>
    </row>
    <row r="83" customFormat="false" ht="17.25" hidden="false" customHeight="false" outlineLevel="0" collapsed="false">
      <c r="A83" s="96"/>
      <c r="B83" s="85"/>
      <c r="C83" s="97" t="s">
        <v>133</v>
      </c>
      <c r="D83" s="89" t="n">
        <v>60</v>
      </c>
      <c r="E83" s="85" t="s">
        <v>63</v>
      </c>
      <c r="F83" s="98"/>
      <c r="G83" s="91"/>
      <c r="H83" s="33" t="n">
        <f aca="false">ROUND(D83*F83,0)</f>
        <v>0</v>
      </c>
      <c r="I83" s="33" t="n">
        <f aca="false">ROUND(D83*G83,0)</f>
        <v>0</v>
      </c>
    </row>
    <row r="84" customFormat="false" ht="16.5" hidden="false" customHeight="false" outlineLevel="0" collapsed="false">
      <c r="A84" s="96"/>
      <c r="B84" s="85"/>
      <c r="C84" s="99" t="s">
        <v>134</v>
      </c>
      <c r="D84" s="89" t="n">
        <v>396</v>
      </c>
      <c r="E84" s="85" t="s">
        <v>63</v>
      </c>
      <c r="F84" s="98"/>
      <c r="G84" s="91"/>
      <c r="H84" s="33" t="n">
        <f aca="false">ROUND(D84*F84,0)</f>
        <v>0</v>
      </c>
      <c r="I84" s="33" t="n">
        <f aca="false">ROUND(D84*G84,0)</f>
        <v>0</v>
      </c>
    </row>
    <row r="85" customFormat="false" ht="16.5" hidden="false" customHeight="false" outlineLevel="0" collapsed="false">
      <c r="A85" s="96"/>
      <c r="B85" s="85"/>
      <c r="C85" s="99" t="s">
        <v>135</v>
      </c>
      <c r="D85" s="89" t="n">
        <v>60</v>
      </c>
      <c r="E85" s="85" t="s">
        <v>63</v>
      </c>
      <c r="F85" s="98"/>
      <c r="G85" s="91"/>
      <c r="H85" s="33" t="n">
        <f aca="false">ROUND(D85*F85,0)</f>
        <v>0</v>
      </c>
      <c r="I85" s="33" t="n">
        <f aca="false">ROUND(D85*G85,0)</f>
        <v>0</v>
      </c>
    </row>
    <row r="86" customFormat="false" ht="17.25" hidden="false" customHeight="false" outlineLevel="0" collapsed="false">
      <c r="A86" s="96"/>
      <c r="B86" s="85"/>
      <c r="C86" s="97" t="s">
        <v>136</v>
      </c>
      <c r="D86" s="89" t="n">
        <v>96</v>
      </c>
      <c r="E86" s="85" t="s">
        <v>63</v>
      </c>
      <c r="F86" s="98"/>
      <c r="G86" s="91"/>
      <c r="H86" s="33" t="n">
        <f aca="false">ROUND(D86*F86,0)</f>
        <v>0</v>
      </c>
      <c r="I86" s="33" t="n">
        <f aca="false">ROUND(D86*G86,0)</f>
        <v>0</v>
      </c>
    </row>
    <row r="87" customFormat="false" ht="16.5" hidden="false" customHeight="false" outlineLevel="0" collapsed="false">
      <c r="A87" s="96"/>
      <c r="B87" s="85"/>
      <c r="C87" s="99" t="s">
        <v>137</v>
      </c>
      <c r="D87" s="89" t="n">
        <v>72</v>
      </c>
      <c r="E87" s="85" t="s">
        <v>63</v>
      </c>
      <c r="F87" s="98"/>
      <c r="G87" s="91"/>
      <c r="H87" s="33" t="n">
        <f aca="false">ROUND(D87*F87,0)</f>
        <v>0</v>
      </c>
      <c r="I87" s="33" t="n">
        <f aca="false">ROUND(D87*G87,0)</f>
        <v>0</v>
      </c>
    </row>
    <row r="88" customFormat="false" ht="17.25" hidden="false" customHeight="false" outlineLevel="0" collapsed="false">
      <c r="A88" s="96"/>
      <c r="B88" s="85"/>
      <c r="C88" s="97" t="s">
        <v>138</v>
      </c>
      <c r="D88" s="89" t="n">
        <v>634</v>
      </c>
      <c r="E88" s="85" t="s">
        <v>63</v>
      </c>
      <c r="F88" s="98"/>
      <c r="G88" s="91"/>
      <c r="H88" s="33" t="n">
        <f aca="false">ROUND(D88*F88,0)</f>
        <v>0</v>
      </c>
      <c r="I88" s="33" t="n">
        <f aca="false">ROUND(D88*G88,0)</f>
        <v>0</v>
      </c>
    </row>
    <row r="89" customFormat="false" ht="17.25" hidden="false" customHeight="false" outlineLevel="0" collapsed="false">
      <c r="A89" s="96"/>
      <c r="B89" s="85"/>
      <c r="C89" s="97" t="s">
        <v>139</v>
      </c>
      <c r="D89" s="89" t="n">
        <v>622</v>
      </c>
      <c r="E89" s="85" t="s">
        <v>63</v>
      </c>
      <c r="F89" s="98"/>
      <c r="G89" s="91"/>
      <c r="H89" s="33" t="n">
        <f aca="false">ROUND(D89*F89,0)</f>
        <v>0</v>
      </c>
      <c r="I89" s="33" t="n">
        <f aca="false">ROUND(D89*G89,0)</f>
        <v>0</v>
      </c>
    </row>
    <row r="90" customFormat="false" ht="17.25" hidden="false" customHeight="false" outlineLevel="0" collapsed="false">
      <c r="A90" s="92"/>
      <c r="B90" s="91"/>
      <c r="C90" s="97" t="s">
        <v>140</v>
      </c>
      <c r="D90" s="89" t="n">
        <v>349</v>
      </c>
      <c r="E90" s="85" t="s">
        <v>63</v>
      </c>
      <c r="F90" s="98"/>
      <c r="G90" s="91"/>
      <c r="H90" s="33" t="n">
        <f aca="false">ROUND(D90*F90,0)</f>
        <v>0</v>
      </c>
      <c r="I90" s="33" t="n">
        <f aca="false">ROUND(D90*G90,0)</f>
        <v>0</v>
      </c>
    </row>
    <row r="91" customFormat="false" ht="16.5" hidden="false" customHeight="false" outlineLevel="0" collapsed="false">
      <c r="A91" s="92"/>
      <c r="B91" s="91"/>
      <c r="C91" s="99" t="s">
        <v>141</v>
      </c>
      <c r="D91" s="89" t="n">
        <v>120</v>
      </c>
      <c r="E91" s="85" t="s">
        <v>63</v>
      </c>
      <c r="F91" s="98"/>
      <c r="G91" s="91"/>
      <c r="H91" s="33" t="n">
        <f aca="false">ROUND(D91*F91,0)</f>
        <v>0</v>
      </c>
      <c r="I91" s="33" t="n">
        <f aca="false">ROUND(D91*G91,0)</f>
        <v>0</v>
      </c>
    </row>
    <row r="92" customFormat="false" ht="16.5" hidden="false" customHeight="false" outlineLevel="0" collapsed="false">
      <c r="A92" s="92"/>
      <c r="B92" s="91"/>
      <c r="C92" s="99" t="s">
        <v>142</v>
      </c>
      <c r="D92" s="100" t="n">
        <v>174</v>
      </c>
      <c r="E92" s="91" t="s">
        <v>63</v>
      </c>
      <c r="F92" s="98"/>
      <c r="G92" s="91"/>
      <c r="H92" s="33" t="n">
        <f aca="false">ROUND(D92*F92,0)</f>
        <v>0</v>
      </c>
      <c r="I92" s="33" t="n">
        <f aca="false">ROUND(D92*G92,0)</f>
        <v>0</v>
      </c>
    </row>
    <row r="93" customFormat="false" ht="16.5" hidden="false" customHeight="false" outlineLevel="0" collapsed="false">
      <c r="A93" s="82"/>
      <c r="B93" s="35"/>
      <c r="C93" s="99" t="s">
        <v>143</v>
      </c>
      <c r="D93" s="85" t="n">
        <v>44</v>
      </c>
      <c r="E93" s="35" t="s">
        <v>63</v>
      </c>
      <c r="F93" s="98"/>
      <c r="G93" s="37"/>
      <c r="H93" s="33" t="n">
        <f aca="false">ROUND(D93*F93,0)</f>
        <v>0</v>
      </c>
      <c r="I93" s="33" t="n">
        <f aca="false">ROUND(D93*G93,0)</f>
        <v>0</v>
      </c>
    </row>
    <row r="94" customFormat="false" ht="16.5" hidden="false" customHeight="false" outlineLevel="0" collapsed="false">
      <c r="A94" s="101"/>
      <c r="B94" s="80"/>
      <c r="C94" s="80" t="s">
        <v>39</v>
      </c>
      <c r="D94" s="81"/>
      <c r="E94" s="80"/>
      <c r="F94" s="81"/>
      <c r="G94" s="81"/>
      <c r="H94" s="102" t="n">
        <f aca="false">ROUND(SUM(H10:H93)+SUM(H3:H7),0)</f>
        <v>0</v>
      </c>
      <c r="I94" s="102" t="n">
        <f aca="false">ROUND(SUM(I10:I93)+SUM(I3:I7),0)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5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96" workbookViewId="0">
      <selection pane="topLeft" activeCell="O14" activeCellId="0" sqref="O14"/>
    </sheetView>
  </sheetViews>
  <sheetFormatPr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5.57"/>
    <col collapsed="false" customWidth="true" hidden="false" outlineLevel="0" max="3" min="3" style="0" width="56.43"/>
    <col collapsed="false" customWidth="true" hidden="false" outlineLevel="0" max="5" min="4" style="0" width="8.67"/>
    <col collapsed="false" customWidth="true" hidden="false" outlineLevel="0" max="6" min="6" style="0" width="15.57"/>
    <col collapsed="false" customWidth="true" hidden="false" outlineLevel="0" max="7" min="7" style="0" width="18.85"/>
    <col collapsed="false" customWidth="false" hidden="false" outlineLevel="0" max="8" min="8" style="0" width="11.57"/>
    <col collapsed="false" customWidth="true" hidden="false" outlineLevel="0" max="9" min="9" style="0" width="16.71"/>
    <col collapsed="false" customWidth="true" hidden="false" outlineLevel="0" max="10" min="10" style="0" width="13.43"/>
    <col collapsed="false" customWidth="true" hidden="false" outlineLevel="0" max="1025" min="11" style="0" width="8.67"/>
  </cols>
  <sheetData>
    <row r="1" s="91" customFormat="true" ht="33" hidden="false" customHeight="false" outlineLevel="0" collapsed="false">
      <c r="A1" s="101" t="s">
        <v>28</v>
      </c>
      <c r="B1" s="103" t="s">
        <v>29</v>
      </c>
      <c r="C1" s="103" t="s">
        <v>30</v>
      </c>
      <c r="D1" s="104" t="s">
        <v>31</v>
      </c>
      <c r="E1" s="103" t="s">
        <v>32</v>
      </c>
      <c r="F1" s="103" t="s">
        <v>144</v>
      </c>
      <c r="G1" s="104" t="s">
        <v>33</v>
      </c>
      <c r="H1" s="104" t="s">
        <v>34</v>
      </c>
      <c r="I1" s="104" t="s">
        <v>35</v>
      </c>
      <c r="J1" s="105" t="s">
        <v>145</v>
      </c>
    </row>
    <row r="2" s="91" customFormat="true" ht="87" hidden="false" customHeight="true" outlineLevel="0" collapsed="false">
      <c r="A2" s="70" t="n">
        <v>1</v>
      </c>
      <c r="B2" s="70" t="s">
        <v>146</v>
      </c>
      <c r="C2" s="70" t="s">
        <v>147</v>
      </c>
      <c r="D2" s="70" t="n">
        <v>4</v>
      </c>
      <c r="E2" s="70" t="s">
        <v>63</v>
      </c>
      <c r="F2" s="70" t="n">
        <v>4.5</v>
      </c>
      <c r="G2" s="70"/>
      <c r="H2" s="70"/>
      <c r="I2" s="106" t="n">
        <f aca="false">ROUND(G2*D2,0)</f>
        <v>0</v>
      </c>
      <c r="J2" s="106" t="n">
        <f aca="false">ROUND(H2*D2,0)</f>
        <v>0</v>
      </c>
    </row>
    <row r="3" s="91" customFormat="true" ht="13.5" hidden="false" customHeight="false" outlineLevel="0" collapsed="false">
      <c r="A3" s="70"/>
      <c r="B3" s="70"/>
      <c r="C3" s="70"/>
      <c r="D3" s="70"/>
      <c r="E3" s="70"/>
      <c r="F3" s="70"/>
      <c r="G3" s="70"/>
      <c r="H3" s="70"/>
      <c r="I3" s="106"/>
      <c r="J3" s="106"/>
    </row>
    <row r="4" s="91" customFormat="true" ht="54" hidden="false" customHeight="false" outlineLevel="0" collapsed="false">
      <c r="A4" s="70" t="n">
        <v>2</v>
      </c>
      <c r="B4" s="70" t="s">
        <v>148</v>
      </c>
      <c r="C4" s="70" t="s">
        <v>149</v>
      </c>
      <c r="D4" s="70" t="n">
        <v>50</v>
      </c>
      <c r="E4" s="70" t="s">
        <v>150</v>
      </c>
      <c r="F4" s="70" t="n">
        <v>0.1</v>
      </c>
      <c r="G4" s="70"/>
      <c r="H4" s="70"/>
      <c r="I4" s="106" t="n">
        <f aca="false">ROUND(G4*D4,0)</f>
        <v>0</v>
      </c>
      <c r="J4" s="106" t="n">
        <f aca="false">ROUND(H4*D4,0)</f>
        <v>0</v>
      </c>
    </row>
    <row r="5" s="91" customFormat="true" ht="13.5" hidden="false" customHeight="false" outlineLevel="0" collapsed="false">
      <c r="A5" s="70"/>
      <c r="B5" s="70"/>
      <c r="C5" s="70"/>
      <c r="D5" s="70"/>
      <c r="E5" s="70"/>
      <c r="F5" s="70"/>
      <c r="G5" s="70"/>
      <c r="H5" s="70"/>
      <c r="I5" s="106"/>
      <c r="J5" s="106"/>
    </row>
    <row r="6" s="91" customFormat="true" ht="27" hidden="false" customHeight="false" outlineLevel="0" collapsed="false">
      <c r="A6" s="70" t="n">
        <v>3</v>
      </c>
      <c r="B6" s="70" t="s">
        <v>151</v>
      </c>
      <c r="C6" s="70" t="s">
        <v>152</v>
      </c>
      <c r="D6" s="70" t="n">
        <v>38</v>
      </c>
      <c r="E6" s="70" t="s">
        <v>150</v>
      </c>
      <c r="F6" s="70" t="n">
        <v>1.72</v>
      </c>
      <c r="G6" s="70"/>
      <c r="H6" s="70"/>
      <c r="I6" s="106" t="n">
        <f aca="false">ROUND(G6*D6,0)</f>
        <v>0</v>
      </c>
      <c r="J6" s="106" t="n">
        <f aca="false">ROUND(H6*D6,0)</f>
        <v>0</v>
      </c>
    </row>
    <row r="7" s="91" customFormat="true" ht="13.5" hidden="false" customHeight="false" outlineLevel="0" collapsed="false">
      <c r="A7" s="70"/>
      <c r="B7" s="70"/>
      <c r="C7" s="70"/>
      <c r="D7" s="70"/>
      <c r="E7" s="70"/>
      <c r="F7" s="70"/>
      <c r="G7" s="70"/>
      <c r="H7" s="70"/>
      <c r="I7" s="106"/>
      <c r="J7" s="106"/>
    </row>
    <row r="8" s="91" customFormat="true" ht="40.5" hidden="false" customHeight="false" outlineLevel="0" collapsed="false">
      <c r="A8" s="70" t="n">
        <v>4</v>
      </c>
      <c r="B8" s="70" t="s">
        <v>153</v>
      </c>
      <c r="C8" s="70" t="s">
        <v>154</v>
      </c>
      <c r="D8" s="70" t="n">
        <v>1</v>
      </c>
      <c r="E8" s="70" t="s">
        <v>150</v>
      </c>
      <c r="F8" s="70" t="n">
        <v>8</v>
      </c>
      <c r="G8" s="70"/>
      <c r="H8" s="70"/>
      <c r="I8" s="106" t="n">
        <f aca="false">ROUND(G8*D8,0)</f>
        <v>0</v>
      </c>
      <c r="J8" s="106" t="n">
        <f aca="false">ROUND(H8*D8,0)</f>
        <v>0</v>
      </c>
    </row>
    <row r="9" s="91" customFormat="true" ht="13.5" hidden="false" customHeight="false" outlineLevel="0" collapsed="false">
      <c r="A9" s="70"/>
      <c r="B9" s="70"/>
      <c r="C9" s="70"/>
      <c r="D9" s="70"/>
      <c r="E9" s="70"/>
      <c r="F9" s="70"/>
      <c r="G9" s="70"/>
      <c r="H9" s="70"/>
      <c r="I9" s="106"/>
      <c r="J9" s="106"/>
    </row>
    <row r="10" s="91" customFormat="true" ht="40.5" hidden="false" customHeight="false" outlineLevel="0" collapsed="false">
      <c r="A10" s="70" t="n">
        <v>5</v>
      </c>
      <c r="B10" s="70" t="s">
        <v>153</v>
      </c>
      <c r="C10" s="70" t="s">
        <v>155</v>
      </c>
      <c r="D10" s="70" t="n">
        <v>2</v>
      </c>
      <c r="E10" s="70" t="s">
        <v>63</v>
      </c>
      <c r="F10" s="70" t="n">
        <v>8</v>
      </c>
      <c r="G10" s="70"/>
      <c r="H10" s="70"/>
      <c r="I10" s="106" t="n">
        <f aca="false">ROUND(G10*D10,0)</f>
        <v>0</v>
      </c>
      <c r="J10" s="106" t="n">
        <f aca="false">ROUND(H10*D10,0)</f>
        <v>0</v>
      </c>
    </row>
    <row r="11" s="91" customFormat="true" ht="13.5" hidden="false" customHeight="false" outlineLevel="0" collapsed="false">
      <c r="A11" s="70"/>
      <c r="B11" s="70"/>
      <c r="C11" s="70"/>
      <c r="D11" s="70"/>
      <c r="E11" s="70"/>
      <c r="F11" s="70"/>
      <c r="G11" s="70"/>
      <c r="H11" s="70"/>
      <c r="I11" s="106"/>
      <c r="J11" s="106"/>
    </row>
    <row r="12" s="91" customFormat="true" ht="40.5" hidden="false" customHeight="false" outlineLevel="0" collapsed="false">
      <c r="A12" s="70" t="n">
        <v>6</v>
      </c>
      <c r="B12" s="70" t="s">
        <v>153</v>
      </c>
      <c r="C12" s="70" t="s">
        <v>156</v>
      </c>
      <c r="D12" s="70" t="n">
        <v>1</v>
      </c>
      <c r="E12" s="70" t="s">
        <v>150</v>
      </c>
      <c r="F12" s="70" t="n">
        <v>8</v>
      </c>
      <c r="G12" s="70"/>
      <c r="H12" s="70"/>
      <c r="I12" s="106" t="n">
        <f aca="false">ROUND(G12*D12,0)</f>
        <v>0</v>
      </c>
      <c r="J12" s="106" t="n">
        <f aca="false">ROUND(H12*D12,0)</f>
        <v>0</v>
      </c>
    </row>
    <row r="13" s="91" customFormat="true" ht="13.5" hidden="false" customHeight="false" outlineLevel="0" collapsed="false">
      <c r="A13" s="70"/>
      <c r="B13" s="70"/>
      <c r="C13" s="70"/>
      <c r="D13" s="70"/>
      <c r="E13" s="70"/>
      <c r="F13" s="70"/>
      <c r="G13" s="70"/>
      <c r="H13" s="70"/>
      <c r="I13" s="106"/>
      <c r="J13" s="106"/>
    </row>
    <row r="14" s="91" customFormat="true" ht="27" hidden="false" customHeight="false" outlineLevel="0" collapsed="false">
      <c r="A14" s="70" t="n">
        <v>7</v>
      </c>
      <c r="B14" s="70" t="s">
        <v>157</v>
      </c>
      <c r="C14" s="70" t="s">
        <v>158</v>
      </c>
      <c r="D14" s="70" t="n">
        <v>4</v>
      </c>
      <c r="E14" s="70" t="s">
        <v>63</v>
      </c>
      <c r="F14" s="70" t="n">
        <v>2.63</v>
      </c>
      <c r="G14" s="70"/>
      <c r="H14" s="70"/>
      <c r="I14" s="106" t="n">
        <f aca="false">ROUND(G14*D14,0)</f>
        <v>0</v>
      </c>
      <c r="J14" s="106" t="n">
        <f aca="false">ROUND(H14*D14,0)</f>
        <v>0</v>
      </c>
    </row>
    <row r="15" s="91" customFormat="true" ht="13.5" hidden="false" customHeight="false" outlineLevel="0" collapsed="false">
      <c r="A15" s="70"/>
      <c r="B15" s="70"/>
      <c r="C15" s="70"/>
      <c r="D15" s="70"/>
      <c r="E15" s="70"/>
      <c r="F15" s="70"/>
      <c r="G15" s="70"/>
      <c r="H15" s="70"/>
      <c r="I15" s="106"/>
      <c r="J15" s="106"/>
    </row>
    <row r="16" s="91" customFormat="true" ht="40.5" hidden="false" customHeight="false" outlineLevel="0" collapsed="false">
      <c r="A16" s="70" t="n">
        <v>8</v>
      </c>
      <c r="B16" s="70" t="s">
        <v>159</v>
      </c>
      <c r="C16" s="70" t="s">
        <v>160</v>
      </c>
      <c r="D16" s="70" t="n">
        <v>4</v>
      </c>
      <c r="E16" s="70" t="s">
        <v>63</v>
      </c>
      <c r="F16" s="70" t="n">
        <v>0.49</v>
      </c>
      <c r="G16" s="70"/>
      <c r="H16" s="70"/>
      <c r="I16" s="106" t="n">
        <f aca="false">ROUND(G16*D16,0)</f>
        <v>0</v>
      </c>
      <c r="J16" s="106" t="n">
        <f aca="false">ROUND(H16*D16,0)</f>
        <v>0</v>
      </c>
    </row>
    <row r="17" s="91" customFormat="true" ht="13.5" hidden="false" customHeight="false" outlineLevel="0" collapsed="false">
      <c r="A17" s="70"/>
      <c r="B17" s="70"/>
      <c r="C17" s="70"/>
      <c r="D17" s="70"/>
      <c r="E17" s="70"/>
      <c r="F17" s="70"/>
      <c r="G17" s="70"/>
      <c r="H17" s="70"/>
      <c r="I17" s="106"/>
      <c r="J17" s="106"/>
    </row>
    <row r="18" s="91" customFormat="true" ht="13.5" hidden="false" customHeight="false" outlineLevel="0" collapsed="false">
      <c r="A18" s="70" t="n">
        <v>9</v>
      </c>
      <c r="B18" s="70" t="s">
        <v>161</v>
      </c>
      <c r="C18" s="70" t="s">
        <v>162</v>
      </c>
      <c r="D18" s="70" t="n">
        <v>8</v>
      </c>
      <c r="E18" s="70" t="s">
        <v>63</v>
      </c>
      <c r="F18" s="70" t="n">
        <v>0.83</v>
      </c>
      <c r="G18" s="70"/>
      <c r="H18" s="70"/>
      <c r="I18" s="106" t="n">
        <f aca="false">ROUND(G18*D18,0)</f>
        <v>0</v>
      </c>
      <c r="J18" s="106" t="n">
        <f aca="false">ROUND(H18*D18,0)</f>
        <v>0</v>
      </c>
    </row>
    <row r="19" s="91" customFormat="true" ht="13.5" hidden="false" customHeight="false" outlineLevel="0" collapsed="false">
      <c r="A19" s="70"/>
      <c r="B19" s="70"/>
      <c r="C19" s="70"/>
      <c r="D19" s="70"/>
      <c r="E19" s="70"/>
      <c r="F19" s="70"/>
      <c r="G19" s="70"/>
      <c r="H19" s="70"/>
      <c r="I19" s="106"/>
      <c r="J19" s="106"/>
    </row>
    <row r="20" s="91" customFormat="true" ht="121.5" hidden="false" customHeight="false" outlineLevel="0" collapsed="false">
      <c r="A20" s="70" t="n">
        <v>10</v>
      </c>
      <c r="B20" s="70" t="s">
        <v>163</v>
      </c>
      <c r="C20" s="70" t="s">
        <v>164</v>
      </c>
      <c r="D20" s="70" t="n">
        <v>4</v>
      </c>
      <c r="E20" s="70" t="s">
        <v>63</v>
      </c>
      <c r="F20" s="70" t="n">
        <v>0.69</v>
      </c>
      <c r="G20" s="70"/>
      <c r="H20" s="70"/>
      <c r="I20" s="106" t="n">
        <f aca="false">ROUND(G20*D20,0)</f>
        <v>0</v>
      </c>
      <c r="J20" s="106" t="n">
        <f aca="false">ROUND(H20*D20,0)</f>
        <v>0</v>
      </c>
    </row>
    <row r="21" s="91" customFormat="true" ht="13.5" hidden="false" customHeight="false" outlineLevel="0" collapsed="false">
      <c r="A21" s="70"/>
      <c r="B21" s="70"/>
      <c r="C21" s="70"/>
      <c r="D21" s="70"/>
      <c r="E21" s="70"/>
      <c r="F21" s="70"/>
      <c r="G21" s="70"/>
      <c r="H21" s="70"/>
      <c r="I21" s="106"/>
      <c r="J21" s="106"/>
    </row>
    <row r="22" s="91" customFormat="true" ht="27" hidden="false" customHeight="false" outlineLevel="0" collapsed="false">
      <c r="A22" s="70" t="n">
        <v>11</v>
      </c>
      <c r="B22" s="70" t="s">
        <v>165</v>
      </c>
      <c r="C22" s="70" t="s">
        <v>166</v>
      </c>
      <c r="D22" s="70" t="n">
        <v>4</v>
      </c>
      <c r="E22" s="70" t="s">
        <v>63</v>
      </c>
      <c r="F22" s="70" t="n">
        <v>0.69</v>
      </c>
      <c r="G22" s="70"/>
      <c r="H22" s="70"/>
      <c r="I22" s="106" t="n">
        <f aca="false">ROUND(G22*D22,0)</f>
        <v>0</v>
      </c>
      <c r="J22" s="106" t="n">
        <f aca="false">ROUND(H22*D22,0)</f>
        <v>0</v>
      </c>
    </row>
    <row r="23" s="91" customFormat="true" ht="13.5" hidden="false" customHeight="false" outlineLevel="0" collapsed="false">
      <c r="A23" s="70"/>
      <c r="B23" s="70"/>
      <c r="C23" s="70"/>
      <c r="D23" s="70"/>
      <c r="E23" s="70"/>
      <c r="F23" s="70"/>
      <c r="G23" s="70"/>
      <c r="H23" s="70"/>
      <c r="I23" s="106"/>
      <c r="J23" s="106"/>
    </row>
    <row r="24" s="91" customFormat="true" ht="13.5" hidden="false" customHeight="false" outlineLevel="0" collapsed="false">
      <c r="A24" s="70" t="n">
        <v>12</v>
      </c>
      <c r="B24" s="70"/>
      <c r="C24" s="70" t="s">
        <v>167</v>
      </c>
      <c r="D24" s="70" t="n">
        <v>1</v>
      </c>
      <c r="E24" s="70" t="s">
        <v>168</v>
      </c>
      <c r="F24" s="70"/>
      <c r="G24" s="107"/>
      <c r="H24" s="107"/>
      <c r="I24" s="106" t="n">
        <f aca="false">ROUND(G24*D24,0)</f>
        <v>0</v>
      </c>
      <c r="J24" s="106" t="n">
        <f aca="false">ROUND(H24*D24,0)</f>
        <v>0</v>
      </c>
    </row>
    <row r="25" s="91" customFormat="true" ht="13.5" hidden="false" customHeight="false" outlineLevel="0" collapsed="false">
      <c r="A25" s="70"/>
      <c r="B25" s="108"/>
      <c r="C25" s="70"/>
      <c r="D25" s="108"/>
      <c r="E25" s="70"/>
      <c r="F25" s="70"/>
      <c r="G25" s="107"/>
      <c r="H25" s="70"/>
      <c r="I25" s="106"/>
      <c r="J25" s="106"/>
    </row>
    <row r="26" s="91" customFormat="true" ht="13.5" hidden="false" customHeight="false" outlineLevel="0" collapsed="false">
      <c r="A26" s="109"/>
      <c r="B26" s="109"/>
      <c r="C26" s="110" t="s">
        <v>169</v>
      </c>
      <c r="D26" s="109"/>
      <c r="E26" s="109"/>
      <c r="F26" s="109"/>
      <c r="G26" s="109"/>
      <c r="H26" s="109"/>
      <c r="I26" s="111" t="n">
        <f aca="false">SUM(I2:I24)</f>
        <v>0</v>
      </c>
      <c r="J26" s="111" t="n">
        <f aca="false">SUM(J2:J24)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5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LibreOffice/5.4.4.2$Windows_x86 LibreOffice_project/2524958677847fb3bb44820e40380acbe820f960</Application>
  <Company>Költségszakértő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2015-04-14T08:06:04Z</dcterms:created>
  <dc:creator>Márkus Gábor</dc:creator>
  <dc:description/>
  <dc:language>hu-HU</dc:language>
  <cp:lastModifiedBy/>
  <cp:lastPrinted>2018-03-06T14:26:37Z</cp:lastPrinted>
  <dcterms:modified xsi:type="dcterms:W3CDTF">2018-07-11T14:46:45Z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Költségszakértő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